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8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bieiii/Documents/ nhà trọ/"/>
    </mc:Choice>
  </mc:AlternateContent>
  <xr:revisionPtr revIDLastSave="0" documentId="13_ncr:1_{5D5BADDB-3CE5-A941-A7A1-DD5ECA630A62}" xr6:coauthVersionLast="45" xr6:coauthVersionMax="45" xr10:uidLastSave="{00000000-0000-0000-0000-000000000000}"/>
  <bookViews>
    <workbookView xWindow="10500" yWindow="660" windowWidth="20740" windowHeight="11760" tabRatio="475" activeTab="3" xr2:uid="{00000000-000D-0000-FFFF-FFFF00000000}"/>
  </bookViews>
  <sheets>
    <sheet name="NHÀ GIỮA-TRÊN X2" sheetId="1" r:id="rId1"/>
    <sheet name="THÀNH TIỀN X1 " sheetId="5" r:id="rId2"/>
    <sheet name="MÁ TƯ X1 " sheetId="6" r:id="rId3"/>
    <sheet name="IN IN" sheetId="7" r:id="rId4"/>
    <sheet name="Sheet1" sheetId="12" r:id="rId5"/>
    <sheet name="Sheet2" sheetId="11" r:id="rId6"/>
  </sheets>
  <definedNames>
    <definedName name="_xlnm._FilterDatabase" localSheetId="2" hidden="1">'MÁ TƯ X1 '!$A$4:$H$34</definedName>
    <definedName name="_xlnm.Print_Area" localSheetId="2">'MÁ TƯ X1 '!$A$1:$F$34</definedName>
    <definedName name="_xlnm.Print_Area" localSheetId="0">'NHÀ GIỮA-TRÊN X2'!$A$1:$F$73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3" i="6" l="1"/>
  <c r="D2" i="11"/>
  <c r="D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1" i="11"/>
  <c r="D66" i="1"/>
  <c r="F66" i="1"/>
  <c r="D72" i="1"/>
  <c r="F72" i="1"/>
  <c r="H72" i="1"/>
  <c r="D34" i="1"/>
  <c r="F34" i="1"/>
  <c r="D35" i="1"/>
  <c r="F35" i="1"/>
  <c r="D36" i="1"/>
  <c r="F36" i="1"/>
  <c r="D37" i="1"/>
  <c r="F37" i="1"/>
  <c r="D38" i="1"/>
  <c r="F38" i="1"/>
  <c r="D39" i="1"/>
  <c r="F39" i="1"/>
  <c r="D40" i="1"/>
  <c r="F40" i="1"/>
  <c r="D41" i="1"/>
  <c r="F41" i="1"/>
  <c r="D42" i="1"/>
  <c r="F42" i="1"/>
  <c r="D43" i="1"/>
  <c r="F43" i="1"/>
  <c r="D44" i="1"/>
  <c r="F44" i="1"/>
  <c r="D45" i="1"/>
  <c r="F45" i="1"/>
  <c r="D46" i="1"/>
  <c r="F46" i="1"/>
  <c r="D47" i="1"/>
  <c r="F47" i="1"/>
  <c r="D48" i="1"/>
  <c r="F48" i="1"/>
  <c r="D49" i="1"/>
  <c r="F49" i="1"/>
  <c r="D50" i="1"/>
  <c r="F50" i="1"/>
  <c r="D51" i="1"/>
  <c r="F51" i="1"/>
  <c r="D52" i="1"/>
  <c r="F52" i="1"/>
  <c r="D53" i="1"/>
  <c r="F53" i="1"/>
  <c r="D54" i="1"/>
  <c r="F54" i="1"/>
  <c r="D55" i="1"/>
  <c r="F55" i="1"/>
  <c r="D56" i="1"/>
  <c r="F56" i="1"/>
  <c r="D57" i="1"/>
  <c r="F57" i="1"/>
  <c r="D58" i="1"/>
  <c r="F58" i="1"/>
  <c r="D59" i="1"/>
  <c r="F59" i="1"/>
  <c r="F60" i="1"/>
  <c r="D23" i="1"/>
  <c r="K78" i="7"/>
  <c r="M78" i="7"/>
  <c r="K79" i="7"/>
  <c r="M79" i="7"/>
  <c r="M81" i="7"/>
  <c r="D71" i="1"/>
  <c r="D70" i="1"/>
  <c r="D30" i="1"/>
  <c r="D29" i="1"/>
  <c r="D28" i="1"/>
  <c r="D27" i="1"/>
  <c r="D26" i="1"/>
  <c r="D25" i="1"/>
  <c r="D24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B20" i="6"/>
  <c r="B32" i="6"/>
  <c r="B21" i="6"/>
  <c r="B19" i="6"/>
  <c r="C1" i="11"/>
  <c r="B17" i="6"/>
  <c r="B13" i="6"/>
  <c r="D103" i="7"/>
  <c r="F103" i="7"/>
  <c r="D104" i="7"/>
  <c r="F104" i="7"/>
  <c r="F106" i="7"/>
  <c r="D70" i="7"/>
  <c r="F70" i="7"/>
  <c r="D71" i="7"/>
  <c r="F71" i="7"/>
  <c r="F73" i="7"/>
  <c r="F70" i="1"/>
  <c r="F71" i="1"/>
  <c r="F73" i="1"/>
  <c r="B30" i="6"/>
  <c r="B29" i="6"/>
  <c r="B28" i="6"/>
  <c r="B27" i="6"/>
  <c r="B26" i="6"/>
  <c r="B25" i="6"/>
  <c r="B24" i="6"/>
  <c r="B22" i="6"/>
  <c r="B18" i="6"/>
  <c r="B16" i="6"/>
  <c r="B15" i="6"/>
  <c r="B14" i="6"/>
  <c r="B12" i="6"/>
  <c r="B11" i="6"/>
  <c r="B10" i="6"/>
  <c r="B9" i="6"/>
  <c r="B8" i="6"/>
  <c r="B7" i="6"/>
  <c r="B6" i="6"/>
  <c r="B5" i="6"/>
  <c r="K103" i="7"/>
  <c r="M103" i="7"/>
  <c r="K104" i="7"/>
  <c r="M104" i="7"/>
  <c r="M106" i="7"/>
  <c r="D5" i="7"/>
  <c r="D4" i="7"/>
  <c r="B1" i="11"/>
  <c r="K5" i="7"/>
  <c r="M5" i="7"/>
  <c r="K4" i="7"/>
  <c r="M4" i="7"/>
  <c r="K20" i="7"/>
  <c r="K93" i="7"/>
  <c r="M93" i="7"/>
  <c r="M96" i="7"/>
  <c r="K86" i="7"/>
  <c r="M86" i="7"/>
  <c r="M88" i="7"/>
  <c r="F5" i="7"/>
  <c r="F4" i="7"/>
  <c r="D21" i="7"/>
  <c r="D119" i="7"/>
  <c r="F119" i="7"/>
  <c r="D120" i="7"/>
  <c r="F120" i="7"/>
  <c r="F122" i="7"/>
  <c r="B34" i="6"/>
  <c r="B33" i="6"/>
  <c r="K29" i="7"/>
  <c r="M29" i="7"/>
  <c r="K28" i="7"/>
  <c r="M28" i="7"/>
  <c r="D20" i="7"/>
  <c r="F20" i="7"/>
  <c r="D127" i="7"/>
  <c r="F127" i="7"/>
  <c r="D128" i="7"/>
  <c r="F128" i="7"/>
  <c r="F130" i="7"/>
  <c r="D111" i="7"/>
  <c r="F111" i="7"/>
  <c r="D112" i="7"/>
  <c r="F112" i="7"/>
  <c r="F114" i="7"/>
  <c r="K71" i="7"/>
  <c r="M71" i="7"/>
  <c r="K70" i="7"/>
  <c r="M70" i="7"/>
  <c r="K62" i="7"/>
  <c r="M62" i="7"/>
  <c r="K61" i="7"/>
  <c r="M61" i="7"/>
  <c r="K53" i="7"/>
  <c r="M53" i="7"/>
  <c r="K54" i="7"/>
  <c r="M54" i="7"/>
  <c r="K46" i="7"/>
  <c r="M46" i="7"/>
  <c r="K45" i="7"/>
  <c r="M45" i="7"/>
  <c r="K38" i="7"/>
  <c r="M38" i="7"/>
  <c r="K37" i="7"/>
  <c r="M37" i="7"/>
  <c r="M32" i="7"/>
  <c r="K21" i="7"/>
  <c r="M21" i="7"/>
  <c r="M20" i="7"/>
  <c r="K13" i="7"/>
  <c r="M13" i="7"/>
  <c r="K12" i="7"/>
  <c r="M12" i="7"/>
  <c r="D94" i="7"/>
  <c r="F94" i="7"/>
  <c r="D95" i="7"/>
  <c r="F95" i="7"/>
  <c r="F97" i="7"/>
  <c r="D87" i="7"/>
  <c r="F87" i="7"/>
  <c r="D86" i="7"/>
  <c r="F86" i="7"/>
  <c r="D79" i="7"/>
  <c r="F79" i="7"/>
  <c r="D78" i="7"/>
  <c r="F78" i="7"/>
  <c r="D62" i="7"/>
  <c r="F62" i="7"/>
  <c r="D61" i="7"/>
  <c r="F61" i="7"/>
  <c r="D54" i="7"/>
  <c r="F54" i="7"/>
  <c r="D53" i="7"/>
  <c r="F53" i="7"/>
  <c r="D46" i="7"/>
  <c r="F46" i="7"/>
  <c r="D45" i="7"/>
  <c r="F45" i="7"/>
  <c r="D38" i="7"/>
  <c r="F38" i="7"/>
  <c r="D37" i="7"/>
  <c r="F37" i="7"/>
  <c r="D29" i="7"/>
  <c r="F29" i="7"/>
  <c r="D30" i="7"/>
  <c r="F30" i="7"/>
  <c r="F32" i="7"/>
  <c r="F21" i="7"/>
  <c r="F24" i="7"/>
  <c r="D12" i="7"/>
  <c r="F12" i="7"/>
  <c r="D13" i="7"/>
  <c r="F13" i="7"/>
  <c r="F15" i="7"/>
  <c r="M48" i="7"/>
  <c r="F40" i="7"/>
  <c r="M7" i="7"/>
  <c r="M23" i="7"/>
  <c r="M40" i="7"/>
  <c r="M64" i="7"/>
  <c r="M73" i="7"/>
  <c r="F89" i="7"/>
  <c r="F56" i="7"/>
  <c r="F67" i="1"/>
  <c r="F7" i="7"/>
  <c r="M56" i="7"/>
  <c r="F81" i="7"/>
  <c r="F64" i="7"/>
  <c r="M15" i="7"/>
  <c r="F48" i="7"/>
</calcChain>
</file>

<file path=xl/sharedStrings.xml><?xml version="1.0" encoding="utf-8"?>
<sst xmlns="http://schemas.openxmlformats.org/spreadsheetml/2006/main" count="509" uniqueCount="81">
  <si>
    <t>NHÀ GIỮA</t>
  </si>
  <si>
    <t>ĐIỆN</t>
  </si>
  <si>
    <t xml:space="preserve">Phòng </t>
  </si>
  <si>
    <t>Số mới</t>
  </si>
  <si>
    <t>Số cũ</t>
  </si>
  <si>
    <t>Tổng cộng</t>
  </si>
  <si>
    <t>Thành tiền</t>
  </si>
  <si>
    <t>NƯỚC</t>
  </si>
  <si>
    <t>NHÀ TRÊN</t>
  </si>
  <si>
    <t xml:space="preserve">ĐIỆN </t>
  </si>
  <si>
    <t>CHÁO CÁ</t>
  </si>
  <si>
    <t xml:space="preserve">NHÀ GIỮA </t>
  </si>
  <si>
    <t>PHÒNG 1</t>
  </si>
  <si>
    <t>PHÒNG 2</t>
  </si>
  <si>
    <t>PHÒNG 3</t>
  </si>
  <si>
    <t>PHÒNG 4</t>
  </si>
  <si>
    <t>PHÒNG 5</t>
  </si>
  <si>
    <t>PHÒNG 6</t>
  </si>
  <si>
    <t>PHÒNG 7</t>
  </si>
  <si>
    <t>PHÒNG 8</t>
  </si>
  <si>
    <t>PHÒNG9</t>
  </si>
  <si>
    <t>PHÒNG 10</t>
  </si>
  <si>
    <t>PHÒNG 11</t>
  </si>
  <si>
    <t>PHÒNG 12</t>
  </si>
  <si>
    <t>PHÒNG 13</t>
  </si>
  <si>
    <t>PHÒNG 14</t>
  </si>
  <si>
    <t>PHÒNG 15</t>
  </si>
  <si>
    <t>PHÒNG 16</t>
  </si>
  <si>
    <t>PHÒNG 17</t>
  </si>
  <si>
    <t>PHÒNG 18</t>
  </si>
  <si>
    <t>PHÒNG 19</t>
  </si>
  <si>
    <t>PHÒNG 20</t>
  </si>
  <si>
    <t xml:space="preserve">    </t>
  </si>
  <si>
    <t>PHÒNG 21</t>
  </si>
  <si>
    <t>PHÒNG 22</t>
  </si>
  <si>
    <t>PHÒNG 23</t>
  </si>
  <si>
    <t>PHÒNG 24</t>
  </si>
  <si>
    <t>PHÒNG 25</t>
  </si>
  <si>
    <t xml:space="preserve">PHÒNG 26 </t>
  </si>
  <si>
    <t xml:space="preserve">NHÀ TRÊN </t>
  </si>
  <si>
    <t xml:space="preserve">NHÀ DƯỚI </t>
  </si>
  <si>
    <t>…………………………………</t>
  </si>
  <si>
    <t>TỔNG</t>
  </si>
  <si>
    <t>NGOẠI</t>
  </si>
  <si>
    <t>RÁC</t>
  </si>
  <si>
    <t>CÁP / NET</t>
  </si>
  <si>
    <t xml:space="preserve">ĐÃ THU </t>
  </si>
  <si>
    <t>Tiền nhà</t>
  </si>
  <si>
    <t>Điện</t>
  </si>
  <si>
    <t>Nước</t>
  </si>
  <si>
    <t>Rác</t>
  </si>
  <si>
    <t>TỔNG CỘNG</t>
  </si>
  <si>
    <t>Tiêu thụ</t>
  </si>
  <si>
    <t>Đơn giá</t>
  </si>
  <si>
    <t xml:space="preserve">TỔNG: </t>
  </si>
  <si>
    <t>Net</t>
  </si>
  <si>
    <t xml:space="preserve">PHÒNG 3 </t>
  </si>
  <si>
    <t xml:space="preserve">PHÒNG 4 </t>
  </si>
  <si>
    <t xml:space="preserve">PHÒNG 5 </t>
  </si>
  <si>
    <t xml:space="preserve">Cáp </t>
  </si>
  <si>
    <t xml:space="preserve">PHÒNG 9 </t>
  </si>
  <si>
    <t>P2-TRÊN</t>
  </si>
  <si>
    <t>Cáp</t>
  </si>
  <si>
    <t>PHÒNG 26</t>
  </si>
  <si>
    <t>P1-TRÊN</t>
  </si>
  <si>
    <t xml:space="preserve">P 2 - GIỮA </t>
  </si>
  <si>
    <t>NHÀ</t>
  </si>
  <si>
    <t>PHÒNG 9</t>
  </si>
  <si>
    <t xml:space="preserve">TỔNG:        </t>
  </si>
  <si>
    <t>TỔNG:</t>
  </si>
  <si>
    <t>Rác + Cáp</t>
  </si>
  <si>
    <t>Rác+ NET:</t>
  </si>
  <si>
    <t xml:space="preserve">Rác+CÁP: </t>
  </si>
  <si>
    <t>Chao ca</t>
  </si>
  <si>
    <t xml:space="preserve">P 1 - GIỮA </t>
  </si>
  <si>
    <t xml:space="preserve">PHÒNG </t>
  </si>
  <si>
    <t xml:space="preserve">HOÁ ĐƠN TIỀN NHÀ- THÁNG </t>
  </si>
  <si>
    <t>PHÒNG</t>
  </si>
  <si>
    <t>Rác+Cáp</t>
  </si>
  <si>
    <t>THÁNG 02-2020</t>
  </si>
  <si>
    <t>HOÁ ĐƠN TIỀN NHÀ- THÁNG 02/2020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</si>
</sst>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&quot;-&quot;??_-;_-@_-"/>
    <numFmt numFmtId="165" formatCode="00000"/>
    <numFmt numFmtId="166" formatCode="0.000"/>
    <numFmt numFmtId="167" formatCode="[$VND]\ #,##0.000_);\([$VND]\ #,##0.000\)"/>
    <numFmt numFmtId="168" formatCode="#,##0.000"/>
    <numFmt numFmtId="169" formatCode="_-* #,##0_-;\-* #,##0_-;_-* &quot;-&quot;??_-;_-@_-"/>
    <numFmt numFmtId="170" formatCode="_-* #,##0.000_-;\-* #,##0.000_-;_-* &quot;-&quot;??_-;_-@_-"/>
    <numFmt numFmtId="171" formatCode="[$VND]\ #,##0;[Red][$VND]\ #,##0"/>
  </numFmts>
  <fonts count="4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rgb="FF000000"/>
      <name val="Times New Roman"/>
      <family val="1"/>
    </font>
    <font>
      <b/>
      <u/>
      <sz val="20"/>
      <color rgb="FF000000"/>
      <name val="Times New Roman"/>
      <family val="1"/>
    </font>
    <font>
      <b/>
      <u/>
      <sz val="16"/>
      <color rgb="FF000000"/>
      <name val="Times New Roman"/>
      <family val="1"/>
    </font>
    <font>
      <b/>
      <i/>
      <sz val="16"/>
      <color rgb="FF000000"/>
      <name val="Times New Roman"/>
      <family val="1"/>
    </font>
    <font>
      <b/>
      <i/>
      <sz val="18"/>
      <color rgb="FF000000"/>
      <name val="Times New Roman"/>
      <family val="1"/>
    </font>
    <font>
      <sz val="16"/>
      <color theme="1"/>
      <name val="Times New Roman"/>
      <family val="1"/>
    </font>
    <font>
      <b/>
      <sz val="48"/>
      <color rgb="FF000000"/>
      <name val="Times New Roman"/>
      <family val="1"/>
    </font>
    <font>
      <b/>
      <i/>
      <sz val="16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8"/>
      <name val="Times New Roman"/>
      <family val="1"/>
    </font>
    <font>
      <b/>
      <sz val="20"/>
      <name val="Times New Roman"/>
      <family val="1"/>
    </font>
    <font>
      <b/>
      <i/>
      <sz val="18"/>
      <name val="Times New Roman"/>
      <family val="1"/>
    </font>
    <font>
      <sz val="16"/>
      <color rgb="FF000000"/>
      <name val="Times New Roman"/>
      <family val="1"/>
    </font>
    <font>
      <i/>
      <sz val="16"/>
      <color theme="1"/>
      <name val="Times New Roman"/>
      <family val="1"/>
    </font>
    <font>
      <i/>
      <sz val="16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u/>
      <sz val="18"/>
      <color rgb="FF000000"/>
      <name val="Times New Roman"/>
      <family val="1"/>
    </font>
    <font>
      <b/>
      <sz val="22"/>
      <color theme="1"/>
      <name val="Showcard Gothic"/>
      <family val="5"/>
    </font>
    <font>
      <b/>
      <i/>
      <sz val="16"/>
      <color theme="1"/>
      <name val="Times New Roman"/>
      <family val="1"/>
    </font>
    <font>
      <b/>
      <sz val="14"/>
      <color rgb="FFFF0000"/>
      <name val="Times New Roman"/>
      <family val="1"/>
    </font>
    <font>
      <sz val="18"/>
      <color theme="1"/>
      <name val="Times New Roman"/>
      <family val="1"/>
    </font>
    <font>
      <sz val="12"/>
      <color rgb="FFFF0000"/>
      <name val="Calibri"/>
      <family val="2"/>
      <scheme val="minor"/>
    </font>
    <font>
      <b/>
      <u/>
      <sz val="16"/>
      <color theme="1"/>
      <name val="Times New Roman"/>
      <family val="1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Times New Roman"/>
      <family val="1"/>
    </font>
    <font>
      <b/>
      <i/>
      <sz val="16"/>
      <color rgb="FFFF0000"/>
      <name val="Times New Roman"/>
      <family val="1"/>
    </font>
    <font>
      <b/>
      <sz val="28"/>
      <color rgb="FF000000"/>
      <name val="Bodoni MT Black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9">
    <xf numFmtId="0" fontId="0" fillId="0" borderId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13">
    <xf numFmtId="0" fontId="0" fillId="0" borderId="0" xfId="0"/>
    <xf numFmtId="0" fontId="5" fillId="0" borderId="4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5" fontId="5" fillId="0" borderId="8" xfId="0" applyNumberFormat="1" applyFont="1" applyBorder="1"/>
    <xf numFmtId="1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5" fontId="5" fillId="0" borderId="11" xfId="0" applyNumberFormat="1" applyFont="1" applyBorder="1"/>
    <xf numFmtId="165" fontId="5" fillId="0" borderId="5" xfId="0" applyNumberFormat="1" applyFont="1" applyBorder="1" applyAlignment="1">
      <alignment horizontal="center"/>
    </xf>
    <xf numFmtId="168" fontId="5" fillId="0" borderId="6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right"/>
    </xf>
    <xf numFmtId="1" fontId="5" fillId="0" borderId="8" xfId="0" applyNumberFormat="1" applyFont="1" applyBorder="1" applyAlignment="1">
      <alignment horizontal="right"/>
    </xf>
    <xf numFmtId="168" fontId="5" fillId="0" borderId="9" xfId="0" applyNumberFormat="1" applyFont="1" applyBorder="1" applyAlignment="1">
      <alignment horizontal="right"/>
    </xf>
    <xf numFmtId="1" fontId="5" fillId="0" borderId="11" xfId="0" applyNumberFormat="1" applyFont="1" applyBorder="1" applyAlignment="1">
      <alignment horizontal="right"/>
    </xf>
    <xf numFmtId="1" fontId="5" fillId="0" borderId="8" xfId="0" applyNumberFormat="1" applyFont="1" applyBorder="1"/>
    <xf numFmtId="0" fontId="11" fillId="0" borderId="0" xfId="0" applyFont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4" fillId="0" borderId="8" xfId="0" applyFont="1" applyBorder="1" applyAlignment="1"/>
    <xf numFmtId="0" fontId="14" fillId="0" borderId="9" xfId="0" applyFont="1" applyBorder="1"/>
    <xf numFmtId="3" fontId="14" fillId="0" borderId="8" xfId="0" applyNumberFormat="1" applyFont="1" applyBorder="1" applyAlignment="1"/>
    <xf numFmtId="3" fontId="14" fillId="0" borderId="8" xfId="0" applyNumberFormat="1" applyFont="1" applyFill="1" applyBorder="1" applyAlignment="1"/>
    <xf numFmtId="3" fontId="14" fillId="0" borderId="8" xfId="0" applyNumberFormat="1" applyFont="1" applyBorder="1" applyAlignment="1">
      <alignment horizontal="right"/>
    </xf>
    <xf numFmtId="3" fontId="14" fillId="0" borderId="9" xfId="0" applyNumberFormat="1" applyFont="1" applyBorder="1"/>
    <xf numFmtId="3" fontId="14" fillId="2" borderId="8" xfId="0" applyNumberFormat="1" applyFont="1" applyFill="1" applyBorder="1" applyAlignment="1"/>
    <xf numFmtId="169" fontId="14" fillId="0" borderId="8" xfId="1" applyNumberFormat="1" applyFont="1" applyBorder="1" applyAlignment="1"/>
    <xf numFmtId="0" fontId="14" fillId="0" borderId="8" xfId="0" applyFont="1" applyFill="1" applyBorder="1" applyAlignment="1"/>
    <xf numFmtId="0" fontId="4" fillId="0" borderId="10" xfId="0" applyFont="1" applyBorder="1" applyAlignment="1">
      <alignment horizontal="center"/>
    </xf>
    <xf numFmtId="0" fontId="14" fillId="0" borderId="11" xfId="0" applyFont="1" applyBorder="1" applyAlignment="1"/>
    <xf numFmtId="0" fontId="14" fillId="0" borderId="12" xfId="0" applyFont="1" applyBorder="1"/>
    <xf numFmtId="0" fontId="14" fillId="0" borderId="5" xfId="0" applyFont="1" applyBorder="1" applyAlignment="1">
      <alignment horizontal="center"/>
    </xf>
    <xf numFmtId="169" fontId="14" fillId="0" borderId="8" xfId="1" applyNumberFormat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5" fillId="0" borderId="0" xfId="0" applyFont="1"/>
    <xf numFmtId="0" fontId="17" fillId="2" borderId="1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66" fontId="5" fillId="0" borderId="0" xfId="0" applyNumberFormat="1" applyFont="1" applyBorder="1"/>
    <xf numFmtId="0" fontId="17" fillId="0" borderId="2" xfId="0" applyNumberFormat="1" applyFont="1" applyBorder="1" applyAlignment="1">
      <alignment horizontal="center"/>
    </xf>
    <xf numFmtId="0" fontId="5" fillId="0" borderId="0" xfId="0" applyFont="1" applyBorder="1"/>
    <xf numFmtId="0" fontId="17" fillId="0" borderId="1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5" fillId="0" borderId="0" xfId="0" applyNumberFormat="1" applyFont="1"/>
    <xf numFmtId="166" fontId="17" fillId="0" borderId="3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5" fontId="5" fillId="0" borderId="8" xfId="0" applyNumberFormat="1" applyFont="1" applyFill="1" applyBorder="1"/>
    <xf numFmtId="170" fontId="14" fillId="0" borderId="0" xfId="1" applyNumberFormat="1" applyFont="1" applyBorder="1" applyAlignment="1">
      <alignment horizontal="center"/>
    </xf>
    <xf numFmtId="0" fontId="23" fillId="0" borderId="16" xfId="0" applyFont="1" applyBorder="1"/>
    <xf numFmtId="0" fontId="16" fillId="0" borderId="38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9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169" fontId="21" fillId="0" borderId="30" xfId="0" applyNumberFormat="1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16" fillId="0" borderId="40" xfId="0" applyFont="1" applyBorder="1" applyAlignment="1">
      <alignment vertical="center"/>
    </xf>
    <xf numFmtId="165" fontId="21" fillId="2" borderId="8" xfId="0" applyNumberFormat="1" applyFont="1" applyFill="1" applyBorder="1"/>
    <xf numFmtId="165" fontId="21" fillId="0" borderId="8" xfId="0" applyNumberFormat="1" applyFont="1" applyBorder="1"/>
    <xf numFmtId="1" fontId="21" fillId="0" borderId="8" xfId="0" applyNumberFormat="1" applyFont="1" applyBorder="1" applyAlignment="1">
      <alignment horizontal="center"/>
    </xf>
    <xf numFmtId="169" fontId="21" fillId="0" borderId="8" xfId="1" applyNumberFormat="1" applyFont="1" applyBorder="1"/>
    <xf numFmtId="165" fontId="21" fillId="0" borderId="8" xfId="0" applyNumberFormat="1" applyFont="1" applyBorder="1" applyAlignment="1">
      <alignment horizontal="center"/>
    </xf>
    <xf numFmtId="169" fontId="21" fillId="0" borderId="8" xfId="0" applyNumberFormat="1" applyFont="1" applyBorder="1" applyAlignment="1">
      <alignment horizontal="center" vertical="center"/>
    </xf>
    <xf numFmtId="169" fontId="21" fillId="0" borderId="30" xfId="0" applyNumberFormat="1" applyFont="1" applyBorder="1" applyAlignment="1">
      <alignment horizontal="right" vertical="center"/>
    </xf>
    <xf numFmtId="1" fontId="21" fillId="0" borderId="8" xfId="0" applyNumberFormat="1" applyFont="1" applyFill="1" applyBorder="1" applyAlignment="1">
      <alignment horizontal="center"/>
    </xf>
    <xf numFmtId="169" fontId="21" fillId="0" borderId="9" xfId="1" applyNumberFormat="1" applyFont="1" applyFill="1" applyBorder="1"/>
    <xf numFmtId="169" fontId="21" fillId="0" borderId="8" xfId="1" applyNumberFormat="1" applyFont="1" applyFill="1" applyBorder="1" applyAlignment="1">
      <alignment horizontal="center"/>
    </xf>
    <xf numFmtId="0" fontId="16" fillId="0" borderId="41" xfId="0" applyFont="1" applyBorder="1" applyAlignment="1">
      <alignment vertical="center"/>
    </xf>
    <xf numFmtId="169" fontId="21" fillId="0" borderId="32" xfId="0" applyNumberFormat="1" applyFont="1" applyBorder="1" applyAlignment="1">
      <alignment vertical="center"/>
    </xf>
    <xf numFmtId="169" fontId="21" fillId="0" borderId="32" xfId="0" applyNumberFormat="1" applyFont="1" applyBorder="1" applyAlignment="1">
      <alignment horizontal="right" vertical="center"/>
    </xf>
    <xf numFmtId="169" fontId="22" fillId="0" borderId="33" xfId="0" applyNumberFormat="1" applyFont="1" applyBorder="1"/>
    <xf numFmtId="169" fontId="22" fillId="0" borderId="33" xfId="0" applyNumberFormat="1" applyFont="1" applyBorder="1" applyAlignment="1">
      <alignment horizontal="right"/>
    </xf>
    <xf numFmtId="169" fontId="22" fillId="0" borderId="0" xfId="0" applyNumberFormat="1" applyFont="1" applyBorder="1"/>
    <xf numFmtId="0" fontId="16" fillId="0" borderId="44" xfId="0" applyNumberFormat="1" applyFont="1" applyBorder="1" applyAlignment="1">
      <alignment vertical="center"/>
    </xf>
    <xf numFmtId="0" fontId="21" fillId="0" borderId="34" xfId="0" applyNumberFormat="1" applyFont="1" applyBorder="1" applyAlignment="1">
      <alignment vertical="center"/>
    </xf>
    <xf numFmtId="0" fontId="21" fillId="0" borderId="5" xfId="0" applyNumberFormat="1" applyFont="1" applyBorder="1" applyAlignment="1">
      <alignment vertical="center"/>
    </xf>
    <xf numFmtId="0" fontId="16" fillId="0" borderId="40" xfId="0" applyNumberFormat="1" applyFont="1" applyBorder="1" applyAlignment="1">
      <alignment vertical="center"/>
    </xf>
    <xf numFmtId="169" fontId="21" fillId="0" borderId="8" xfId="1" applyNumberFormat="1" applyFont="1" applyBorder="1" applyAlignment="1">
      <alignment horizontal="right"/>
    </xf>
    <xf numFmtId="169" fontId="21" fillId="0" borderId="8" xfId="1" applyNumberFormat="1" applyFont="1" applyFill="1" applyBorder="1"/>
    <xf numFmtId="0" fontId="16" fillId="0" borderId="41" xfId="0" applyNumberFormat="1" applyFont="1" applyBorder="1" applyAlignment="1">
      <alignment vertical="center"/>
    </xf>
    <xf numFmtId="3" fontId="21" fillId="0" borderId="35" xfId="1" applyNumberFormat="1" applyFont="1" applyBorder="1" applyAlignment="1">
      <alignment vertical="center"/>
    </xf>
    <xf numFmtId="3" fontId="22" fillId="0" borderId="35" xfId="1" applyNumberFormat="1" applyFont="1" applyBorder="1" applyAlignment="1">
      <alignment vertical="center"/>
    </xf>
    <xf numFmtId="169" fontId="22" fillId="0" borderId="33" xfId="0" applyNumberFormat="1" applyFont="1" applyBorder="1" applyAlignment="1"/>
    <xf numFmtId="0" fontId="23" fillId="2" borderId="16" xfId="0" applyFont="1" applyFill="1" applyBorder="1"/>
    <xf numFmtId="165" fontId="21" fillId="0" borderId="8" xfId="0" applyNumberFormat="1" applyFont="1" applyFill="1" applyBorder="1"/>
    <xf numFmtId="165" fontId="21" fillId="0" borderId="8" xfId="0" applyNumberFormat="1" applyFont="1" applyBorder="1" applyAlignment="1">
      <alignment horizontal="right"/>
    </xf>
    <xf numFmtId="1" fontId="21" fillId="0" borderId="21" xfId="0" applyNumberFormat="1" applyFont="1" applyBorder="1" applyAlignment="1">
      <alignment horizontal="center" vertical="center"/>
    </xf>
    <xf numFmtId="169" fontId="21" fillId="0" borderId="21" xfId="0" applyNumberFormat="1" applyFont="1" applyBorder="1" applyAlignment="1">
      <alignment horizontal="center" vertical="center"/>
    </xf>
    <xf numFmtId="0" fontId="23" fillId="0" borderId="44" xfId="0" applyFont="1" applyBorder="1"/>
    <xf numFmtId="1" fontId="21" fillId="0" borderId="8" xfId="0" applyNumberFormat="1" applyFont="1" applyBorder="1"/>
    <xf numFmtId="0" fontId="16" fillId="0" borderId="47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169" fontId="21" fillId="0" borderId="18" xfId="1" applyNumberFormat="1" applyFont="1" applyBorder="1" applyAlignment="1">
      <alignment horizontal="right" vertical="center"/>
    </xf>
    <xf numFmtId="169" fontId="21" fillId="0" borderId="6" xfId="1" applyNumberFormat="1" applyFont="1" applyBorder="1"/>
    <xf numFmtId="169" fontId="21" fillId="0" borderId="9" xfId="1" applyNumberFormat="1" applyFont="1" applyBorder="1"/>
    <xf numFmtId="0" fontId="16" fillId="0" borderId="44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169" fontId="21" fillId="0" borderId="18" xfId="0" applyNumberFormat="1" applyFont="1" applyBorder="1" applyAlignment="1">
      <alignment vertical="center"/>
    </xf>
    <xf numFmtId="169" fontId="21" fillId="0" borderId="35" xfId="0" applyNumberFormat="1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5" fontId="21" fillId="2" borderId="7" xfId="0" applyNumberFormat="1" applyFont="1" applyFill="1" applyBorder="1"/>
    <xf numFmtId="165" fontId="21" fillId="0" borderId="7" xfId="0" applyNumberFormat="1" applyFont="1" applyBorder="1"/>
    <xf numFmtId="169" fontId="22" fillId="0" borderId="35" xfId="0" applyNumberFormat="1" applyFont="1" applyBorder="1"/>
    <xf numFmtId="169" fontId="21" fillId="0" borderId="6" xfId="0" applyNumberFormat="1" applyFont="1" applyBorder="1" applyAlignment="1">
      <alignment vertical="center"/>
    </xf>
    <xf numFmtId="169" fontId="21" fillId="0" borderId="12" xfId="0" applyNumberFormat="1" applyFont="1" applyBorder="1" applyAlignment="1">
      <alignment vertical="center"/>
    </xf>
    <xf numFmtId="0" fontId="16" fillId="0" borderId="16" xfId="0" applyFont="1" applyBorder="1"/>
    <xf numFmtId="0" fontId="16" fillId="0" borderId="0" xfId="0" applyFont="1" applyBorder="1" applyAlignment="1">
      <alignment vertical="center"/>
    </xf>
    <xf numFmtId="165" fontId="21" fillId="0" borderId="0" xfId="0" applyNumberFormat="1" applyFont="1" applyBorder="1" applyAlignment="1">
      <alignment horizontal="center"/>
    </xf>
    <xf numFmtId="1" fontId="21" fillId="0" borderId="0" xfId="0" applyNumberFormat="1" applyFont="1" applyBorder="1" applyAlignment="1">
      <alignment horizontal="center" vertical="center"/>
    </xf>
    <xf numFmtId="169" fontId="21" fillId="0" borderId="0" xfId="0" applyNumberFormat="1" applyFont="1" applyBorder="1" applyAlignment="1">
      <alignment horizontal="center" vertical="center"/>
    </xf>
    <xf numFmtId="169" fontId="21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170" fontId="24" fillId="0" borderId="0" xfId="1" applyNumberFormat="1" applyFont="1" applyBorder="1" applyAlignment="1">
      <alignment horizontal="center"/>
    </xf>
    <xf numFmtId="169" fontId="28" fillId="0" borderId="0" xfId="1" applyNumberFormat="1" applyFont="1"/>
    <xf numFmtId="170" fontId="24" fillId="0" borderId="0" xfId="1" applyNumberFormat="1" applyFont="1" applyBorder="1"/>
    <xf numFmtId="0" fontId="14" fillId="0" borderId="6" xfId="0" applyFont="1" applyBorder="1"/>
    <xf numFmtId="0" fontId="24" fillId="0" borderId="0" xfId="0" applyFont="1"/>
    <xf numFmtId="168" fontId="24" fillId="0" borderId="0" xfId="0" applyNumberFormat="1" applyFont="1"/>
    <xf numFmtId="0" fontId="19" fillId="0" borderId="0" xfId="0" applyFont="1" applyAlignment="1">
      <alignment horizontal="center"/>
    </xf>
    <xf numFmtId="166" fontId="5" fillId="0" borderId="0" xfId="0" applyNumberFormat="1" applyFont="1"/>
    <xf numFmtId="165" fontId="5" fillId="0" borderId="0" xfId="0" applyNumberFormat="1" applyFont="1"/>
    <xf numFmtId="0" fontId="19" fillId="0" borderId="0" xfId="0" applyFont="1" applyBorder="1" applyAlignment="1">
      <alignment horizontal="center"/>
    </xf>
    <xf numFmtId="167" fontId="5" fillId="0" borderId="0" xfId="0" applyNumberFormat="1" applyFont="1"/>
    <xf numFmtId="0" fontId="22" fillId="0" borderId="0" xfId="0" applyFont="1" applyBorder="1" applyAlignment="1">
      <alignment horizontal="center"/>
    </xf>
    <xf numFmtId="169" fontId="27" fillId="0" borderId="0" xfId="1" applyNumberFormat="1" applyFont="1"/>
    <xf numFmtId="0" fontId="22" fillId="0" borderId="27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165" fontId="21" fillId="0" borderId="23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5" fontId="21" fillId="0" borderId="8" xfId="0" applyNumberFormat="1" applyFont="1" applyBorder="1" applyAlignment="1">
      <alignment horizontal="center" vertical="center"/>
    </xf>
    <xf numFmtId="165" fontId="21" fillId="2" borderId="23" xfId="0" applyNumberFormat="1" applyFont="1" applyFill="1" applyBorder="1"/>
    <xf numFmtId="165" fontId="21" fillId="0" borderId="23" xfId="0" applyNumberFormat="1" applyFont="1" applyBorder="1"/>
    <xf numFmtId="169" fontId="4" fillId="0" borderId="8" xfId="1" applyNumberFormat="1" applyFont="1" applyBorder="1" applyAlignment="1">
      <alignment horizontal="right"/>
    </xf>
    <xf numFmtId="169" fontId="26" fillId="0" borderId="8" xfId="1" applyNumberFormat="1" applyFont="1" applyBorder="1" applyAlignment="1">
      <alignment horizontal="center"/>
    </xf>
    <xf numFmtId="169" fontId="25" fillId="0" borderId="8" xfId="1" applyNumberFormat="1" applyFont="1" applyBorder="1" applyAlignment="1">
      <alignment horizontal="center"/>
    </xf>
    <xf numFmtId="169" fontId="25" fillId="0" borderId="11" xfId="1" applyNumberFormat="1" applyFont="1" applyBorder="1" applyAlignment="1">
      <alignment horizontal="center"/>
    </xf>
    <xf numFmtId="169" fontId="26" fillId="0" borderId="5" xfId="1" applyNumberFormat="1" applyFont="1" applyBorder="1" applyAlignment="1">
      <alignment horizontal="center"/>
    </xf>
    <xf numFmtId="169" fontId="24" fillId="0" borderId="0" xfId="1" applyNumberFormat="1" applyFont="1" applyBorder="1" applyAlignment="1">
      <alignment horizontal="center"/>
    </xf>
    <xf numFmtId="169" fontId="27" fillId="0" borderId="0" xfId="0" applyNumberFormat="1" applyFont="1"/>
    <xf numFmtId="169" fontId="0" fillId="0" borderId="0" xfId="1" applyNumberFormat="1" applyFont="1"/>
    <xf numFmtId="169" fontId="4" fillId="0" borderId="5" xfId="1" applyNumberFormat="1" applyFont="1" applyBorder="1" applyAlignment="1">
      <alignment horizontal="right"/>
    </xf>
    <xf numFmtId="169" fontId="14" fillId="0" borderId="5" xfId="1" applyNumberFormat="1" applyFont="1" applyBorder="1" applyAlignment="1"/>
    <xf numFmtId="169" fontId="4" fillId="0" borderId="11" xfId="1" applyNumberFormat="1" applyFont="1" applyBorder="1" applyAlignment="1">
      <alignment horizontal="right"/>
    </xf>
    <xf numFmtId="165" fontId="33" fillId="2" borderId="8" xfId="0" applyNumberFormat="1" applyFont="1" applyFill="1" applyBorder="1"/>
    <xf numFmtId="165" fontId="33" fillId="0" borderId="8" xfId="0" applyNumberFormat="1" applyFont="1" applyBorder="1"/>
    <xf numFmtId="165" fontId="33" fillId="0" borderId="8" xfId="0" applyNumberFormat="1" applyFont="1" applyFill="1" applyBorder="1"/>
    <xf numFmtId="165" fontId="33" fillId="0" borderId="8" xfId="0" applyNumberFormat="1" applyFont="1" applyBorder="1" applyAlignment="1">
      <alignment horizontal="right"/>
    </xf>
    <xf numFmtId="165" fontId="33" fillId="0" borderId="23" xfId="0" applyNumberFormat="1" applyFont="1" applyBorder="1"/>
    <xf numFmtId="169" fontId="21" fillId="0" borderId="48" xfId="0" applyNumberFormat="1" applyFont="1" applyBorder="1" applyAlignment="1">
      <alignment vertical="center"/>
    </xf>
    <xf numFmtId="169" fontId="21" fillId="0" borderId="49" xfId="1" applyNumberFormat="1" applyFont="1" applyBorder="1"/>
    <xf numFmtId="169" fontId="21" fillId="0" borderId="50" xfId="0" applyNumberFormat="1" applyFont="1" applyBorder="1" applyAlignment="1">
      <alignment vertical="center"/>
    </xf>
    <xf numFmtId="169" fontId="5" fillId="0" borderId="8" xfId="1" applyNumberFormat="1" applyFont="1" applyBorder="1" applyAlignment="1">
      <alignment horizontal="center"/>
    </xf>
    <xf numFmtId="169" fontId="5" fillId="0" borderId="11" xfId="1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right"/>
    </xf>
    <xf numFmtId="171" fontId="32" fillId="0" borderId="0" xfId="0" applyNumberFormat="1" applyFont="1"/>
    <xf numFmtId="0" fontId="34" fillId="0" borderId="0" xfId="0" applyFont="1"/>
    <xf numFmtId="169" fontId="24" fillId="0" borderId="0" xfId="1" applyNumberFormat="1" applyFont="1"/>
    <xf numFmtId="169" fontId="11" fillId="0" borderId="0" xfId="1" applyNumberFormat="1" applyFont="1"/>
    <xf numFmtId="169" fontId="12" fillId="0" borderId="14" xfId="1" applyNumberFormat="1" applyFont="1" applyBorder="1" applyAlignment="1">
      <alignment horizontal="center"/>
    </xf>
    <xf numFmtId="169" fontId="12" fillId="0" borderId="0" xfId="1" applyNumberFormat="1" applyFont="1" applyAlignment="1">
      <alignment horizontal="center"/>
    </xf>
    <xf numFmtId="169" fontId="24" fillId="0" borderId="26" xfId="1" applyNumberFormat="1" applyFont="1" applyBorder="1" applyAlignment="1">
      <alignment horizontal="left"/>
    </xf>
    <xf numFmtId="169" fontId="24" fillId="0" borderId="0" xfId="1" applyNumberFormat="1" applyFont="1" applyAlignment="1">
      <alignment horizontal="center"/>
    </xf>
    <xf numFmtId="169" fontId="24" fillId="0" borderId="16" xfId="1" applyNumberFormat="1" applyFont="1" applyBorder="1" applyAlignment="1">
      <alignment horizontal="left"/>
    </xf>
    <xf numFmtId="169" fontId="24" fillId="0" borderId="16" xfId="1" applyNumberFormat="1" applyFont="1" applyBorder="1" applyAlignment="1">
      <alignment horizontal="center"/>
    </xf>
    <xf numFmtId="169" fontId="24" fillId="0" borderId="15" xfId="1" applyNumberFormat="1" applyFont="1" applyBorder="1" applyAlignment="1">
      <alignment horizontal="center"/>
    </xf>
    <xf numFmtId="169" fontId="24" fillId="0" borderId="0" xfId="1" applyNumberFormat="1" applyFont="1" applyBorder="1" applyAlignment="1">
      <alignment horizontal="left"/>
    </xf>
    <xf numFmtId="169" fontId="16" fillId="0" borderId="14" xfId="1" applyNumberFormat="1" applyFont="1" applyFill="1" applyBorder="1" applyAlignment="1">
      <alignment horizontal="center"/>
    </xf>
    <xf numFmtId="169" fontId="24" fillId="0" borderId="0" xfId="1" applyNumberFormat="1" applyFont="1" applyAlignment="1">
      <alignment horizontal="center" vertical="center"/>
    </xf>
    <xf numFmtId="169" fontId="24" fillId="0" borderId="0" xfId="1" applyNumberFormat="1" applyFont="1" applyBorder="1" applyAlignment="1">
      <alignment horizontal="center" vertical="center"/>
    </xf>
    <xf numFmtId="169" fontId="9" fillId="0" borderId="0" xfId="1" applyNumberFormat="1" applyFont="1" applyAlignment="1">
      <alignment horizontal="center"/>
    </xf>
    <xf numFmtId="169" fontId="24" fillId="0" borderId="26" xfId="1" applyNumberFormat="1" applyFont="1" applyBorder="1" applyAlignment="1">
      <alignment horizontal="center"/>
    </xf>
    <xf numFmtId="169" fontId="28" fillId="0" borderId="16" xfId="1" applyNumberFormat="1" applyFont="1" applyBorder="1"/>
    <xf numFmtId="169" fontId="24" fillId="0" borderId="15" xfId="1" applyNumberFormat="1" applyFont="1" applyBorder="1"/>
    <xf numFmtId="169" fontId="24" fillId="0" borderId="0" xfId="1" applyNumberFormat="1" applyFont="1" applyBorder="1"/>
    <xf numFmtId="169" fontId="13" fillId="0" borderId="0" xfId="1" applyNumberFormat="1" applyFont="1" applyAlignment="1">
      <alignment horizontal="center"/>
    </xf>
    <xf numFmtId="169" fontId="29" fillId="0" borderId="0" xfId="1" applyNumberFormat="1" applyFont="1" applyAlignment="1">
      <alignment horizontal="center"/>
    </xf>
    <xf numFmtId="169" fontId="29" fillId="0" borderId="0" xfId="1" applyNumberFormat="1" applyFont="1"/>
    <xf numFmtId="169" fontId="11" fillId="0" borderId="0" xfId="1" applyNumberFormat="1" applyFont="1" applyAlignment="1">
      <alignment horizontal="center"/>
    </xf>
    <xf numFmtId="169" fontId="12" fillId="0" borderId="16" xfId="1" applyNumberFormat="1" applyFont="1" applyBorder="1" applyAlignment="1">
      <alignment horizontal="center" vertical="center"/>
    </xf>
    <xf numFmtId="169" fontId="24" fillId="0" borderId="16" xfId="1" applyNumberFormat="1" applyFont="1" applyBorder="1"/>
    <xf numFmtId="169" fontId="24" fillId="0" borderId="33" xfId="1" applyNumberFormat="1" applyFont="1" applyBorder="1"/>
    <xf numFmtId="169" fontId="12" fillId="0" borderId="26" xfId="1" applyNumberFormat="1" applyFont="1" applyBorder="1" applyAlignment="1">
      <alignment horizontal="center" vertical="center"/>
    </xf>
    <xf numFmtId="169" fontId="24" fillId="0" borderId="32" xfId="1" applyNumberFormat="1" applyFont="1" applyBorder="1"/>
    <xf numFmtId="169" fontId="9" fillId="0" borderId="16" xfId="1" applyNumberFormat="1" applyFont="1" applyBorder="1" applyAlignment="1">
      <alignment horizontal="center"/>
    </xf>
    <xf numFmtId="169" fontId="12" fillId="0" borderId="16" xfId="1" applyNumberFormat="1" applyFont="1" applyBorder="1" applyAlignment="1">
      <alignment horizontal="center"/>
    </xf>
    <xf numFmtId="3" fontId="5" fillId="0" borderId="0" xfId="0" applyNumberFormat="1" applyFont="1"/>
    <xf numFmtId="169" fontId="12" fillId="0" borderId="16" xfId="1" applyNumberFormat="1" applyFont="1" applyBorder="1" applyAlignment="1"/>
    <xf numFmtId="169" fontId="31" fillId="0" borderId="16" xfId="1" applyNumberFormat="1" applyFont="1" applyBorder="1" applyAlignment="1"/>
    <xf numFmtId="0" fontId="16" fillId="0" borderId="19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165" fontId="33" fillId="0" borderId="7" xfId="0" applyNumberFormat="1" applyFont="1" applyBorder="1"/>
    <xf numFmtId="169" fontId="21" fillId="0" borderId="9" xfId="0" applyNumberFormat="1" applyFont="1" applyBorder="1" applyAlignment="1">
      <alignment vertical="center"/>
    </xf>
    <xf numFmtId="171" fontId="5" fillId="0" borderId="0" xfId="0" applyNumberFormat="1" applyFont="1"/>
    <xf numFmtId="0" fontId="16" fillId="0" borderId="17" xfId="0" applyFont="1" applyBorder="1" applyAlignment="1">
      <alignment vertical="center"/>
    </xf>
    <xf numFmtId="0" fontId="23" fillId="0" borderId="14" xfId="0" applyFont="1" applyBorder="1"/>
    <xf numFmtId="0" fontId="16" fillId="0" borderId="51" xfId="0" applyFont="1" applyBorder="1" applyAlignment="1">
      <alignment vertical="center"/>
    </xf>
    <xf numFmtId="169" fontId="21" fillId="0" borderId="18" xfId="1" applyNumberFormat="1" applyFont="1" applyBorder="1" applyAlignment="1">
      <alignment vertical="center"/>
    </xf>
    <xf numFmtId="0" fontId="23" fillId="2" borderId="14" xfId="0" applyFont="1" applyFill="1" applyBorder="1"/>
    <xf numFmtId="169" fontId="22" fillId="0" borderId="53" xfId="0" applyNumberFormat="1" applyFont="1" applyBorder="1"/>
    <xf numFmtId="0" fontId="14" fillId="0" borderId="0" xfId="0" applyFont="1" applyAlignment="1">
      <alignment horizontal="center"/>
    </xf>
    <xf numFmtId="0" fontId="14" fillId="0" borderId="0" xfId="0" applyFont="1"/>
    <xf numFmtId="169" fontId="14" fillId="0" borderId="0" xfId="1" applyNumberFormat="1" applyFont="1"/>
    <xf numFmtId="0" fontId="14" fillId="0" borderId="0" xfId="0" applyFont="1" applyBorder="1"/>
    <xf numFmtId="169" fontId="14" fillId="0" borderId="0" xfId="1" applyNumberFormat="1" applyFont="1" applyBorder="1"/>
    <xf numFmtId="169" fontId="36" fillId="0" borderId="0" xfId="1" applyNumberFormat="1" applyFont="1"/>
    <xf numFmtId="0" fontId="0" fillId="0" borderId="0" xfId="0" applyFill="1"/>
    <xf numFmtId="169" fontId="24" fillId="0" borderId="16" xfId="1" applyNumberFormat="1" applyFont="1" applyBorder="1" applyAlignment="1">
      <alignment horizontal="center" vertical="center"/>
    </xf>
    <xf numFmtId="171" fontId="32" fillId="0" borderId="15" xfId="0" applyNumberFormat="1" applyFont="1" applyBorder="1"/>
    <xf numFmtId="169" fontId="37" fillId="0" borderId="0" xfId="1" applyNumberFormat="1" applyFont="1"/>
    <xf numFmtId="169" fontId="28" fillId="0" borderId="0" xfId="1" applyNumberFormat="1" applyFont="1" applyAlignment="1">
      <alignment horizontal="center"/>
    </xf>
    <xf numFmtId="169" fontId="5" fillId="0" borderId="0" xfId="1" applyNumberFormat="1" applyFont="1"/>
    <xf numFmtId="169" fontId="22" fillId="0" borderId="16" xfId="0" applyNumberFormat="1" applyFont="1" applyBorder="1"/>
    <xf numFmtId="0" fontId="21" fillId="0" borderId="22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169" fontId="5" fillId="0" borderId="8" xfId="1" applyNumberFormat="1" applyFont="1" applyFill="1" applyBorder="1" applyAlignment="1">
      <alignment horizontal="center"/>
    </xf>
    <xf numFmtId="169" fontId="14" fillId="0" borderId="11" xfId="1" applyNumberFormat="1" applyFont="1" applyBorder="1" applyAlignment="1"/>
    <xf numFmtId="0" fontId="22" fillId="0" borderId="27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3" fontId="38" fillId="3" borderId="0" xfId="0" applyNumberFormat="1" applyFont="1" applyFill="1"/>
    <xf numFmtId="0" fontId="16" fillId="0" borderId="44" xfId="0" applyFont="1" applyBorder="1"/>
    <xf numFmtId="0" fontId="4" fillId="0" borderId="54" xfId="0" applyFont="1" applyBorder="1" applyAlignment="1">
      <alignment horizontal="center"/>
    </xf>
    <xf numFmtId="169" fontId="4" fillId="0" borderId="24" xfId="1" applyNumberFormat="1" applyFont="1" applyBorder="1" applyAlignment="1">
      <alignment horizontal="right"/>
    </xf>
    <xf numFmtId="169" fontId="26" fillId="0" borderId="24" xfId="1" applyNumberFormat="1" applyFont="1" applyBorder="1" applyAlignment="1">
      <alignment horizontal="center"/>
    </xf>
    <xf numFmtId="169" fontId="14" fillId="0" borderId="24" xfId="1" applyNumberFormat="1" applyFont="1" applyBorder="1" applyAlignment="1"/>
    <xf numFmtId="0" fontId="14" fillId="0" borderId="24" xfId="0" applyFont="1" applyBorder="1" applyAlignment="1"/>
    <xf numFmtId="0" fontId="14" fillId="0" borderId="48" xfId="0" applyFont="1" applyBorder="1"/>
    <xf numFmtId="0" fontId="4" fillId="0" borderId="55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169" fontId="4" fillId="0" borderId="56" xfId="1" applyNumberFormat="1" applyFont="1" applyBorder="1" applyAlignment="1">
      <alignment horizontal="center"/>
    </xf>
    <xf numFmtId="0" fontId="4" fillId="0" borderId="56" xfId="0" applyFont="1" applyFill="1" applyBorder="1" applyAlignment="1">
      <alignment horizontal="center"/>
    </xf>
    <xf numFmtId="0" fontId="4" fillId="0" borderId="57" xfId="0" applyFont="1" applyBorder="1" applyAlignment="1">
      <alignment horizontal="center"/>
    </xf>
    <xf numFmtId="165" fontId="5" fillId="2" borderId="0" xfId="0" applyNumberFormat="1" applyFont="1" applyFill="1" applyBorder="1"/>
    <xf numFmtId="1" fontId="5" fillId="0" borderId="8" xfId="0" applyNumberFormat="1" applyFont="1" applyFill="1" applyBorder="1" applyAlignment="1">
      <alignment horizontal="center"/>
    </xf>
    <xf numFmtId="0" fontId="5" fillId="0" borderId="0" xfId="0" applyFont="1" applyFill="1"/>
    <xf numFmtId="166" fontId="5" fillId="0" borderId="0" xfId="0" applyNumberFormat="1" applyFont="1" applyFill="1"/>
    <xf numFmtId="169" fontId="0" fillId="0" borderId="0" xfId="1" applyNumberFormat="1" applyFont="1" applyFill="1"/>
    <xf numFmtId="0" fontId="4" fillId="0" borderId="7" xfId="0" applyFont="1" applyFill="1" applyBorder="1" applyAlignment="1">
      <alignment horizontal="center"/>
    </xf>
    <xf numFmtId="171" fontId="32" fillId="0" borderId="16" xfId="0" applyNumberFormat="1" applyFont="1" applyBorder="1"/>
    <xf numFmtId="0" fontId="5" fillId="0" borderId="8" xfId="0" applyFont="1" applyFill="1" applyBorder="1" applyAlignment="1">
      <alignment horizontal="center"/>
    </xf>
    <xf numFmtId="169" fontId="5" fillId="0" borderId="8" xfId="1" applyNumberFormat="1" applyFont="1" applyFill="1" applyBorder="1"/>
    <xf numFmtId="0" fontId="5" fillId="2" borderId="8" xfId="0" applyFont="1" applyFill="1" applyBorder="1"/>
    <xf numFmtId="0" fontId="6" fillId="2" borderId="8" xfId="0" applyFont="1" applyFill="1" applyBorder="1"/>
    <xf numFmtId="0" fontId="5" fillId="0" borderId="8" xfId="0" applyFont="1" applyFill="1" applyBorder="1"/>
    <xf numFmtId="169" fontId="5" fillId="0" borderId="8" xfId="1" applyNumberFormat="1" applyFont="1" applyBorder="1"/>
    <xf numFmtId="0" fontId="17" fillId="0" borderId="8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13" xfId="0" applyFont="1" applyBorder="1" applyAlignment="1">
      <alignment horizontal="center"/>
    </xf>
    <xf numFmtId="169" fontId="15" fillId="0" borderId="0" xfId="1" applyNumberFormat="1" applyFont="1" applyAlignment="1">
      <alignment horizontal="center" vertical="center"/>
    </xf>
    <xf numFmtId="169" fontId="29" fillId="0" borderId="0" xfId="1" applyNumberFormat="1" applyFont="1" applyAlignment="1">
      <alignment horizontal="center" vertical="center" wrapText="1"/>
    </xf>
    <xf numFmtId="169" fontId="24" fillId="0" borderId="36" xfId="1" applyNumberFormat="1" applyFont="1" applyBorder="1" applyAlignment="1">
      <alignment horizontal="center"/>
    </xf>
    <xf numFmtId="169" fontId="24" fillId="0" borderId="31" xfId="1" applyNumberFormat="1" applyFont="1" applyBorder="1" applyAlignment="1">
      <alignment horizontal="center"/>
    </xf>
    <xf numFmtId="169" fontId="24" fillId="0" borderId="37" xfId="1" applyNumberFormat="1" applyFont="1" applyBorder="1" applyAlignment="1">
      <alignment horizontal="center"/>
    </xf>
    <xf numFmtId="169" fontId="24" fillId="0" borderId="27" xfId="1" applyNumberFormat="1" applyFont="1" applyBorder="1" applyAlignment="1">
      <alignment horizontal="center"/>
    </xf>
    <xf numFmtId="169" fontId="24" fillId="0" borderId="28" xfId="1" applyNumberFormat="1" applyFont="1" applyBorder="1" applyAlignment="1">
      <alignment horizontal="center"/>
    </xf>
    <xf numFmtId="169" fontId="24" fillId="0" borderId="33" xfId="1" applyNumberFormat="1" applyFont="1" applyBorder="1" applyAlignment="1">
      <alignment horizontal="center"/>
    </xf>
    <xf numFmtId="169" fontId="11" fillId="0" borderId="0" xfId="1" applyNumberFormat="1" applyFont="1" applyBorder="1" applyAlignment="1">
      <alignment horizontal="center" vertical="center" wrapText="1"/>
    </xf>
    <xf numFmtId="169" fontId="11" fillId="0" borderId="13" xfId="1" applyNumberFormat="1" applyFont="1" applyBorder="1" applyAlignment="1">
      <alignment horizontal="center" vertical="center" wrapText="1"/>
    </xf>
    <xf numFmtId="169" fontId="10" fillId="0" borderId="0" xfId="1" applyNumberFormat="1" applyFont="1" applyAlignment="1">
      <alignment horizontal="center" vertical="center"/>
    </xf>
    <xf numFmtId="169" fontId="39" fillId="0" borderId="27" xfId="1" applyNumberFormat="1" applyFont="1" applyBorder="1" applyAlignment="1">
      <alignment horizontal="left" vertical="center"/>
    </xf>
    <xf numFmtId="169" fontId="39" fillId="0" borderId="29" xfId="1" applyNumberFormat="1" applyFont="1" applyBorder="1" applyAlignment="1">
      <alignment horizontal="left" vertical="center"/>
    </xf>
    <xf numFmtId="169" fontId="39" fillId="0" borderId="27" xfId="1" applyNumberFormat="1" applyFont="1" applyBorder="1" applyAlignment="1">
      <alignment horizontal="center"/>
    </xf>
    <xf numFmtId="169" fontId="39" fillId="0" borderId="33" xfId="1" applyNumberFormat="1" applyFont="1" applyBorder="1" applyAlignment="1">
      <alignment horizontal="center"/>
    </xf>
    <xf numFmtId="0" fontId="35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14" fontId="22" fillId="0" borderId="27" xfId="0" applyNumberFormat="1" applyFont="1" applyBorder="1" applyAlignment="1">
      <alignment horizontal="center" vertical="center"/>
    </xf>
    <xf numFmtId="14" fontId="22" fillId="0" borderId="28" xfId="0" applyNumberFormat="1" applyFont="1" applyBorder="1" applyAlignment="1">
      <alignment horizontal="center" vertical="center"/>
    </xf>
    <xf numFmtId="14" fontId="22" fillId="0" borderId="33" xfId="0" applyNumberFormat="1" applyFont="1" applyBorder="1" applyAlignment="1">
      <alignment horizontal="center" vertical="center"/>
    </xf>
    <xf numFmtId="0" fontId="22" fillId="0" borderId="45" xfId="0" applyNumberFormat="1" applyFont="1" applyBorder="1" applyAlignment="1">
      <alignment horizontal="center"/>
    </xf>
    <xf numFmtId="0" fontId="22" fillId="0" borderId="13" xfId="0" applyNumberFormat="1" applyFont="1" applyBorder="1" applyAlignment="1">
      <alignment horizontal="center"/>
    </xf>
    <xf numFmtId="0" fontId="22" fillId="0" borderId="25" xfId="0" applyNumberFormat="1" applyFont="1" applyBorder="1" applyAlignment="1">
      <alignment horizontal="center"/>
    </xf>
    <xf numFmtId="14" fontId="22" fillId="0" borderId="36" xfId="0" applyNumberFormat="1" applyFont="1" applyBorder="1" applyAlignment="1">
      <alignment horizontal="center" vertical="center"/>
    </xf>
    <xf numFmtId="14" fontId="22" fillId="0" borderId="31" xfId="0" applyNumberFormat="1" applyFont="1" applyBorder="1" applyAlignment="1">
      <alignment horizontal="center" vertical="center"/>
    </xf>
    <xf numFmtId="14" fontId="22" fillId="0" borderId="37" xfId="0" applyNumberFormat="1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1" fillId="0" borderId="42" xfId="0" applyNumberFormat="1" applyFont="1" applyBorder="1" applyAlignment="1">
      <alignment horizontal="center" vertical="center"/>
    </xf>
    <xf numFmtId="0" fontId="21" fillId="0" borderId="43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0" fontId="22" fillId="0" borderId="52" xfId="0" applyFont="1" applyBorder="1" applyAlignment="1">
      <alignment horizontal="center"/>
    </xf>
    <xf numFmtId="165" fontId="21" fillId="0" borderId="22" xfId="0" applyNumberFormat="1" applyFont="1" applyBorder="1" applyAlignment="1">
      <alignment horizontal="center"/>
    </xf>
    <xf numFmtId="165" fontId="21" fillId="0" borderId="23" xfId="0" applyNumberFormat="1" applyFont="1" applyBorder="1" applyAlignment="1">
      <alignment horizontal="center"/>
    </xf>
    <xf numFmtId="165" fontId="6" fillId="0" borderId="7" xfId="0" applyNumberFormat="1" applyFont="1" applyBorder="1" applyAlignment="1">
      <alignment horizontal="center"/>
    </xf>
    <xf numFmtId="165" fontId="6" fillId="0" borderId="8" xfId="0" applyNumberFormat="1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165" fontId="6" fillId="0" borderId="19" xfId="0" applyNumberFormat="1" applyFont="1" applyBorder="1" applyAlignment="1">
      <alignment horizontal="center"/>
    </xf>
    <xf numFmtId="165" fontId="6" fillId="0" borderId="22" xfId="0" applyNumberFormat="1" applyFont="1" applyBorder="1" applyAlignment="1">
      <alignment horizontal="center"/>
    </xf>
    <xf numFmtId="165" fontId="6" fillId="0" borderId="23" xfId="0" applyNumberFormat="1" applyFont="1" applyBorder="1" applyAlignment="1">
      <alignment horizontal="center"/>
    </xf>
    <xf numFmtId="14" fontId="22" fillId="0" borderId="0" xfId="0" applyNumberFormat="1" applyFont="1" applyBorder="1" applyAlignment="1">
      <alignment horizontal="center" vertical="center"/>
    </xf>
  </cellXfs>
  <cellStyles count="239">
    <cellStyle name="Comma" xfId="1" builtinId="3"/>
    <cellStyle name="Comma 2" xfId="23" xr:uid="{00000000-0005-0000-0000-000001000000}"/>
    <cellStyle name="Comma 3" xfId="78" xr:uid="{00000000-0005-0000-0000-000002000000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Normal" xfId="0" builtinId="0"/>
    <cellStyle name="Normal 2" xfId="14" xr:uid="{00000000-0005-0000-0000-0000EE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8837</xdr:colOff>
      <xdr:row>5</xdr:row>
      <xdr:rowOff>117568</xdr:rowOff>
    </xdr:from>
    <xdr:ext cx="18473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707837" y="148916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endParaRPr lang="en-US" sz="5400" b="1" cap="all" spc="0">
            <a:ln w="0"/>
            <a:gradFill flip="none">
              <a:gsLst>
                <a:gs pos="0">
                  <a:schemeClr val="accent1">
                    <a:tint val="75000"/>
                    <a:shade val="75000"/>
                    <a:satMod val="170000"/>
                  </a:schemeClr>
                </a:gs>
                <a:gs pos="49000">
                  <a:schemeClr val="accent1">
                    <a:tint val="88000"/>
                    <a:shade val="65000"/>
                    <a:satMod val="172000"/>
                  </a:schemeClr>
                </a:gs>
                <a:gs pos="50000">
                  <a:schemeClr val="accent1">
                    <a:shade val="65000"/>
                    <a:satMod val="130000"/>
                  </a:schemeClr>
                </a:gs>
                <a:gs pos="92000">
                  <a:schemeClr val="accent1">
                    <a:shade val="50000"/>
                    <a:satMod val="120000"/>
                  </a:schemeClr>
                </a:gs>
                <a:gs pos="100000">
                  <a:schemeClr val="accent1">
                    <a:shade val="48000"/>
                    <a:satMod val="120000"/>
                  </a:scheme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oneCellAnchor>
  <xdr:oneCellAnchor>
    <xdr:from>
      <xdr:col>4</xdr:col>
      <xdr:colOff>728296</xdr:colOff>
      <xdr:row>5</xdr:row>
      <xdr:rowOff>117568</xdr:rowOff>
    </xdr:from>
    <xdr:ext cx="341247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512896" y="1489168"/>
          <a:ext cx="34124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n-US" sz="5400"/>
            <a:t> </a:t>
          </a:r>
          <a:endParaRPr lang="en-US" sz="5400" b="1" cap="all" spc="0">
            <a:ln w="0"/>
            <a:gradFill flip="none">
              <a:gsLst>
                <a:gs pos="0">
                  <a:schemeClr val="accent1">
                    <a:tint val="75000"/>
                    <a:shade val="75000"/>
                    <a:satMod val="170000"/>
                  </a:schemeClr>
                </a:gs>
                <a:gs pos="49000">
                  <a:schemeClr val="accent1">
                    <a:tint val="88000"/>
                    <a:shade val="65000"/>
                    <a:satMod val="172000"/>
                  </a:schemeClr>
                </a:gs>
                <a:gs pos="50000">
                  <a:schemeClr val="accent1">
                    <a:shade val="65000"/>
                    <a:satMod val="130000"/>
                  </a:schemeClr>
                </a:gs>
                <a:gs pos="92000">
                  <a:schemeClr val="accent1">
                    <a:shade val="50000"/>
                    <a:satMod val="120000"/>
                  </a:schemeClr>
                </a:gs>
                <a:gs pos="100000">
                  <a:schemeClr val="accent1">
                    <a:shade val="48000"/>
                    <a:satMod val="120000"/>
                  </a:scheme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73"/>
  <sheetViews>
    <sheetView zoomScale="110" zoomScaleNormal="110" workbookViewId="0">
      <selection activeCell="B72" sqref="B72:C72"/>
    </sheetView>
  </sheetViews>
  <sheetFormatPr baseColWidth="10" defaultColWidth="11" defaultRowHeight="18"/>
  <cols>
    <col min="1" max="1" width="12.1640625" style="36" bestFit="1" customWidth="1"/>
    <col min="2" max="2" width="11" style="36"/>
    <col min="3" max="3" width="11.6640625" style="36" customWidth="1"/>
    <col min="4" max="4" width="11" style="36"/>
    <col min="5" max="5" width="11.83203125" style="36" customWidth="1"/>
    <col min="6" max="6" width="23.6640625" style="36" bestFit="1" customWidth="1"/>
    <col min="7" max="7" width="14.1640625" style="36" bestFit="1" customWidth="1"/>
    <col min="8" max="8" width="15.1640625" style="36" bestFit="1" customWidth="1"/>
    <col min="9" max="9" width="13.6640625" style="36" bestFit="1" customWidth="1"/>
    <col min="10" max="10" width="14.6640625" style="36" bestFit="1" customWidth="1"/>
    <col min="11" max="16384" width="11" style="36"/>
  </cols>
  <sheetData>
    <row r="1" spans="1:10" ht="28">
      <c r="A1" s="253" t="s">
        <v>79</v>
      </c>
      <c r="B1" s="253"/>
      <c r="C1" s="253"/>
      <c r="D1" s="253"/>
      <c r="E1" s="253"/>
      <c r="F1" s="253"/>
    </row>
    <row r="2" spans="1:10">
      <c r="A2" s="254" t="s">
        <v>0</v>
      </c>
      <c r="B2" s="254"/>
      <c r="C2" s="254"/>
      <c r="D2" s="254"/>
      <c r="E2" s="254"/>
      <c r="F2" s="254"/>
    </row>
    <row r="3" spans="1:10" ht="19" thickBot="1">
      <c r="A3" s="34"/>
      <c r="B3" s="34"/>
      <c r="C3" s="238"/>
      <c r="D3" s="125" t="s">
        <v>1</v>
      </c>
      <c r="E3" s="35"/>
    </row>
    <row r="4" spans="1:10">
      <c r="A4" s="37" t="s">
        <v>2</v>
      </c>
      <c r="B4" s="38" t="s">
        <v>3</v>
      </c>
      <c r="C4" s="38" t="s">
        <v>4</v>
      </c>
      <c r="D4" s="39" t="s">
        <v>5</v>
      </c>
      <c r="E4" s="39" t="s">
        <v>53</v>
      </c>
      <c r="F4" s="40" t="s">
        <v>6</v>
      </c>
    </row>
    <row r="5" spans="1:10">
      <c r="A5" s="245">
        <v>1</v>
      </c>
      <c r="B5" s="50">
        <v>4224</v>
      </c>
      <c r="C5" s="50">
        <v>4076</v>
      </c>
      <c r="D5" s="239">
        <f>B5-C5</f>
        <v>148</v>
      </c>
      <c r="E5" s="221">
        <v>3500</v>
      </c>
      <c r="F5" s="246">
        <f>D5*E5</f>
        <v>518000</v>
      </c>
    </row>
    <row r="6" spans="1:10">
      <c r="A6" s="245">
        <v>2</v>
      </c>
      <c r="B6" s="50">
        <v>3210</v>
      </c>
      <c r="C6" s="50">
        <v>3182</v>
      </c>
      <c r="D6" s="239">
        <f t="shared" ref="D6:D30" si="0">B6-C6</f>
        <v>28</v>
      </c>
      <c r="E6" s="221">
        <v>3500</v>
      </c>
      <c r="F6" s="246">
        <f t="shared" ref="F6:F30" si="1">D6*E6</f>
        <v>98000</v>
      </c>
    </row>
    <row r="7" spans="1:10">
      <c r="A7" s="245">
        <v>3</v>
      </c>
      <c r="B7" s="50">
        <v>6173</v>
      </c>
      <c r="C7" s="50">
        <v>6105</v>
      </c>
      <c r="D7" s="239">
        <f t="shared" si="0"/>
        <v>68</v>
      </c>
      <c r="E7" s="221">
        <v>3500</v>
      </c>
      <c r="F7" s="246">
        <f t="shared" si="1"/>
        <v>238000</v>
      </c>
      <c r="I7" s="126"/>
      <c r="J7" s="126"/>
    </row>
    <row r="8" spans="1:10">
      <c r="A8" s="245">
        <v>4</v>
      </c>
      <c r="B8" s="50">
        <v>5739</v>
      </c>
      <c r="C8" s="50">
        <v>5669</v>
      </c>
      <c r="D8" s="239">
        <f t="shared" si="0"/>
        <v>70</v>
      </c>
      <c r="E8" s="221">
        <v>3500</v>
      </c>
      <c r="F8" s="246">
        <f t="shared" si="1"/>
        <v>245000</v>
      </c>
      <c r="I8" s="126"/>
      <c r="J8" s="126"/>
    </row>
    <row r="9" spans="1:10">
      <c r="A9" s="245">
        <v>5</v>
      </c>
      <c r="B9" s="50">
        <v>6184</v>
      </c>
      <c r="C9" s="50">
        <v>6156</v>
      </c>
      <c r="D9" s="239">
        <f t="shared" si="0"/>
        <v>28</v>
      </c>
      <c r="E9" s="221">
        <v>3500</v>
      </c>
      <c r="F9" s="246">
        <f t="shared" si="1"/>
        <v>98000</v>
      </c>
      <c r="I9" s="126"/>
      <c r="J9" s="126"/>
    </row>
    <row r="10" spans="1:10">
      <c r="A10" s="245">
        <v>6</v>
      </c>
      <c r="B10" s="50">
        <v>4486</v>
      </c>
      <c r="C10" s="50">
        <v>4462</v>
      </c>
      <c r="D10" s="239">
        <f t="shared" si="0"/>
        <v>24</v>
      </c>
      <c r="E10" s="221">
        <v>3500</v>
      </c>
      <c r="F10" s="246">
        <f t="shared" si="1"/>
        <v>84000</v>
      </c>
      <c r="I10" s="126"/>
      <c r="J10" s="126"/>
    </row>
    <row r="11" spans="1:10">
      <c r="A11" s="245">
        <v>7</v>
      </c>
      <c r="B11" s="50">
        <v>3572</v>
      </c>
      <c r="C11" s="50">
        <v>3563</v>
      </c>
      <c r="D11" s="239">
        <f t="shared" si="0"/>
        <v>9</v>
      </c>
      <c r="E11" s="221">
        <v>3500</v>
      </c>
      <c r="F11" s="246">
        <f t="shared" si="1"/>
        <v>31500</v>
      </c>
      <c r="I11" s="126"/>
      <c r="J11" s="126"/>
    </row>
    <row r="12" spans="1:10">
      <c r="A12" s="245">
        <v>8</v>
      </c>
      <c r="B12" s="50"/>
      <c r="C12" s="50"/>
      <c r="D12" s="239">
        <f t="shared" si="0"/>
        <v>0</v>
      </c>
      <c r="E12" s="221">
        <v>3500</v>
      </c>
      <c r="F12" s="246">
        <f t="shared" si="1"/>
        <v>0</v>
      </c>
      <c r="I12" s="126"/>
      <c r="J12" s="126"/>
    </row>
    <row r="13" spans="1:10">
      <c r="A13" s="245">
        <v>9</v>
      </c>
      <c r="B13" s="50">
        <v>4505</v>
      </c>
      <c r="C13" s="50">
        <v>4447</v>
      </c>
      <c r="D13" s="239">
        <f t="shared" si="0"/>
        <v>58</v>
      </c>
      <c r="E13" s="221">
        <v>3500</v>
      </c>
      <c r="F13" s="246">
        <f t="shared" si="1"/>
        <v>203000</v>
      </c>
      <c r="I13" s="126"/>
      <c r="J13" s="126"/>
    </row>
    <row r="14" spans="1:10">
      <c r="A14" s="245">
        <v>10</v>
      </c>
      <c r="B14" s="50">
        <v>5070</v>
      </c>
      <c r="C14" s="50">
        <v>5011</v>
      </c>
      <c r="D14" s="239">
        <f t="shared" si="0"/>
        <v>59</v>
      </c>
      <c r="E14" s="221">
        <v>3500</v>
      </c>
      <c r="F14" s="246">
        <f t="shared" si="1"/>
        <v>206500</v>
      </c>
      <c r="I14" s="126"/>
      <c r="J14" s="126"/>
    </row>
    <row r="15" spans="1:10">
      <c r="A15" s="245">
        <v>11</v>
      </c>
      <c r="B15" s="50">
        <v>10620</v>
      </c>
      <c r="C15" s="50">
        <v>10499</v>
      </c>
      <c r="D15" s="239">
        <f t="shared" si="0"/>
        <v>121</v>
      </c>
      <c r="E15" s="221">
        <v>3500</v>
      </c>
      <c r="F15" s="246">
        <f t="shared" si="1"/>
        <v>423500</v>
      </c>
      <c r="I15" s="126"/>
      <c r="J15" s="126"/>
    </row>
    <row r="16" spans="1:10">
      <c r="A16" s="245">
        <v>12</v>
      </c>
      <c r="B16" s="50">
        <v>4886</v>
      </c>
      <c r="C16" s="50">
        <v>4841</v>
      </c>
      <c r="D16" s="239">
        <f t="shared" si="0"/>
        <v>45</v>
      </c>
      <c r="E16" s="221">
        <v>3500</v>
      </c>
      <c r="F16" s="246">
        <f t="shared" si="1"/>
        <v>157500</v>
      </c>
      <c r="I16" s="126"/>
      <c r="J16" s="126"/>
    </row>
    <row r="17" spans="1:11" s="240" customFormat="1">
      <c r="A17" s="245">
        <v>13</v>
      </c>
      <c r="B17" s="50">
        <v>5721</v>
      </c>
      <c r="C17" s="50">
        <v>5666</v>
      </c>
      <c r="D17" s="239">
        <f t="shared" si="0"/>
        <v>55</v>
      </c>
      <c r="E17" s="221">
        <v>3500</v>
      </c>
      <c r="F17" s="246">
        <f t="shared" si="1"/>
        <v>192500</v>
      </c>
      <c r="I17" s="241"/>
      <c r="J17" s="241"/>
    </row>
    <row r="18" spans="1:11">
      <c r="A18" s="245">
        <v>14</v>
      </c>
      <c r="B18" s="50">
        <v>7677</v>
      </c>
      <c r="C18" s="50">
        <v>7521</v>
      </c>
      <c r="D18" s="239">
        <f t="shared" si="0"/>
        <v>156</v>
      </c>
      <c r="E18" s="221">
        <v>3500</v>
      </c>
      <c r="F18" s="246">
        <f t="shared" si="1"/>
        <v>546000</v>
      </c>
      <c r="I18" s="126"/>
      <c r="J18" s="126"/>
    </row>
    <row r="19" spans="1:11">
      <c r="A19" s="245">
        <v>15</v>
      </c>
      <c r="B19" s="50">
        <v>2948</v>
      </c>
      <c r="C19" s="50">
        <v>2917</v>
      </c>
      <c r="D19" s="239">
        <f t="shared" si="0"/>
        <v>31</v>
      </c>
      <c r="E19" s="221">
        <v>3500</v>
      </c>
      <c r="F19" s="246">
        <f t="shared" si="1"/>
        <v>108500</v>
      </c>
      <c r="I19" s="126"/>
      <c r="J19" s="126"/>
    </row>
    <row r="20" spans="1:11">
      <c r="A20" s="245">
        <v>16</v>
      </c>
      <c r="B20" s="50">
        <v>1992</v>
      </c>
      <c r="C20" s="50">
        <v>1924</v>
      </c>
      <c r="D20" s="239">
        <f t="shared" si="0"/>
        <v>68</v>
      </c>
      <c r="E20" s="221">
        <v>3500</v>
      </c>
      <c r="F20" s="246">
        <f t="shared" si="1"/>
        <v>238000</v>
      </c>
      <c r="I20" s="126"/>
      <c r="J20" s="126"/>
    </row>
    <row r="21" spans="1:11">
      <c r="A21" s="245">
        <v>17</v>
      </c>
      <c r="B21" s="50">
        <v>2274</v>
      </c>
      <c r="C21" s="50">
        <v>2224</v>
      </c>
      <c r="D21" s="239">
        <f t="shared" si="0"/>
        <v>50</v>
      </c>
      <c r="E21" s="221">
        <v>3500</v>
      </c>
      <c r="F21" s="246">
        <f t="shared" si="1"/>
        <v>175000</v>
      </c>
      <c r="I21" s="126"/>
      <c r="J21" s="126"/>
    </row>
    <row r="22" spans="1:11">
      <c r="A22" s="245">
        <v>18</v>
      </c>
      <c r="B22" s="50">
        <v>3559</v>
      </c>
      <c r="C22" s="50">
        <v>3454</v>
      </c>
      <c r="D22" s="239">
        <f t="shared" si="0"/>
        <v>105</v>
      </c>
      <c r="E22" s="221">
        <v>3500</v>
      </c>
      <c r="F22" s="246">
        <f t="shared" si="1"/>
        <v>367500</v>
      </c>
      <c r="I22" s="126"/>
      <c r="J22" s="126"/>
    </row>
    <row r="23" spans="1:11">
      <c r="A23" s="245">
        <v>19</v>
      </c>
      <c r="B23" s="50">
        <v>3770</v>
      </c>
      <c r="C23" s="50">
        <v>3751</v>
      </c>
      <c r="D23" s="239">
        <f t="shared" si="0"/>
        <v>19</v>
      </c>
      <c r="E23" s="221">
        <v>3500</v>
      </c>
      <c r="F23" s="246">
        <f t="shared" si="1"/>
        <v>66500</v>
      </c>
      <c r="I23" s="126"/>
      <c r="J23" s="126"/>
    </row>
    <row r="24" spans="1:11">
      <c r="A24" s="245">
        <v>20</v>
      </c>
      <c r="B24" s="50">
        <v>13816</v>
      </c>
      <c r="C24" s="50">
        <v>13557</v>
      </c>
      <c r="D24" s="239">
        <f t="shared" si="0"/>
        <v>259</v>
      </c>
      <c r="E24" s="221">
        <v>3500</v>
      </c>
      <c r="F24" s="246">
        <f t="shared" si="1"/>
        <v>906500</v>
      </c>
      <c r="I24" s="126"/>
      <c r="J24" s="126"/>
    </row>
    <row r="25" spans="1:11">
      <c r="A25" s="245">
        <v>21</v>
      </c>
      <c r="B25" s="50">
        <v>2795</v>
      </c>
      <c r="C25" s="50">
        <v>2767</v>
      </c>
      <c r="D25" s="239">
        <f t="shared" si="0"/>
        <v>28</v>
      </c>
      <c r="E25" s="221">
        <v>3500</v>
      </c>
      <c r="F25" s="246">
        <f t="shared" si="1"/>
        <v>98000</v>
      </c>
      <c r="G25" s="127"/>
      <c r="I25" s="126"/>
      <c r="J25" s="126"/>
    </row>
    <row r="26" spans="1:11">
      <c r="A26" s="245">
        <v>22</v>
      </c>
      <c r="B26" s="50">
        <v>2766</v>
      </c>
      <c r="C26" s="50">
        <v>2753</v>
      </c>
      <c r="D26" s="239">
        <f t="shared" si="0"/>
        <v>13</v>
      </c>
      <c r="E26" s="221">
        <v>3500</v>
      </c>
      <c r="F26" s="246">
        <f t="shared" si="1"/>
        <v>45500</v>
      </c>
      <c r="I26" s="126"/>
      <c r="J26" s="126"/>
    </row>
    <row r="27" spans="1:11">
      <c r="A27" s="245">
        <v>23</v>
      </c>
      <c r="B27" s="50">
        <v>3148</v>
      </c>
      <c r="C27" s="50">
        <v>2999</v>
      </c>
      <c r="D27" s="239">
        <f t="shared" si="0"/>
        <v>149</v>
      </c>
      <c r="E27" s="221">
        <v>3500</v>
      </c>
      <c r="F27" s="246">
        <f t="shared" si="1"/>
        <v>521500</v>
      </c>
      <c r="G27" s="127"/>
      <c r="I27" s="126"/>
      <c r="J27" s="126"/>
    </row>
    <row r="28" spans="1:11">
      <c r="A28" s="245">
        <v>24</v>
      </c>
      <c r="B28" s="50">
        <v>2215</v>
      </c>
      <c r="C28" s="50">
        <v>2193</v>
      </c>
      <c r="D28" s="239">
        <f t="shared" si="0"/>
        <v>22</v>
      </c>
      <c r="E28" s="221">
        <v>3500</v>
      </c>
      <c r="F28" s="246">
        <f t="shared" si="1"/>
        <v>77000</v>
      </c>
      <c r="I28" s="126"/>
      <c r="J28" s="126"/>
    </row>
    <row r="29" spans="1:11">
      <c r="A29" s="245">
        <v>25</v>
      </c>
      <c r="B29" s="50">
        <v>3766</v>
      </c>
      <c r="C29" s="50">
        <v>3726</v>
      </c>
      <c r="D29" s="239">
        <f t="shared" si="0"/>
        <v>40</v>
      </c>
      <c r="E29" s="221">
        <v>3500</v>
      </c>
      <c r="F29" s="246">
        <f t="shared" si="1"/>
        <v>140000</v>
      </c>
      <c r="I29" s="126"/>
      <c r="J29" s="126"/>
    </row>
    <row r="30" spans="1:11">
      <c r="A30" s="245">
        <v>26</v>
      </c>
      <c r="B30" s="50">
        <v>3466</v>
      </c>
      <c r="C30" s="50">
        <v>3375</v>
      </c>
      <c r="D30" s="239">
        <f t="shared" si="0"/>
        <v>91</v>
      </c>
      <c r="E30" s="221">
        <v>3500</v>
      </c>
      <c r="F30" s="246">
        <f t="shared" si="1"/>
        <v>318500</v>
      </c>
      <c r="I30" s="126"/>
      <c r="J30" s="126"/>
    </row>
    <row r="31" spans="1:11">
      <c r="A31" s="49"/>
      <c r="B31" s="49"/>
      <c r="C31" s="49"/>
      <c r="D31" s="49"/>
      <c r="E31" s="41"/>
      <c r="F31" s="161">
        <f>SUBTOTAL(9,F5:F30)</f>
        <v>6104000</v>
      </c>
      <c r="I31" s="126"/>
      <c r="J31" s="126"/>
      <c r="K31" s="126"/>
    </row>
    <row r="32" spans="1:11" ht="19" thickBot="1">
      <c r="A32" s="49"/>
      <c r="B32" s="49"/>
      <c r="C32" s="49"/>
      <c r="D32" s="128" t="s">
        <v>7</v>
      </c>
      <c r="E32" s="35"/>
      <c r="F32" s="42"/>
    </row>
    <row r="33" spans="1:10">
      <c r="A33" s="37" t="s">
        <v>2</v>
      </c>
      <c r="B33" s="38" t="s">
        <v>3</v>
      </c>
      <c r="C33" s="38" t="s">
        <v>4</v>
      </c>
      <c r="D33" s="43" t="s">
        <v>5</v>
      </c>
      <c r="E33" s="39" t="s">
        <v>53</v>
      </c>
      <c r="F33" s="40" t="s">
        <v>6</v>
      </c>
    </row>
    <row r="34" spans="1:10">
      <c r="A34" s="247">
        <v>1</v>
      </c>
      <c r="B34" s="5">
        <v>1179</v>
      </c>
      <c r="C34" s="5">
        <v>1175</v>
      </c>
      <c r="D34" s="6">
        <f>B34-C34</f>
        <v>4</v>
      </c>
      <c r="E34" s="221">
        <v>20000</v>
      </c>
      <c r="F34" s="246">
        <f>D34*E34</f>
        <v>80000</v>
      </c>
      <c r="I34" s="129"/>
    </row>
    <row r="35" spans="1:10">
      <c r="A35" s="247">
        <v>2</v>
      </c>
      <c r="B35" s="5">
        <v>826</v>
      </c>
      <c r="C35" s="5">
        <v>813</v>
      </c>
      <c r="D35" s="6">
        <f t="shared" ref="D35:D59" si="2">B35-C35</f>
        <v>13</v>
      </c>
      <c r="E35" s="221">
        <v>20000</v>
      </c>
      <c r="F35" s="246">
        <f t="shared" ref="F35:F59" si="3">D35*E35</f>
        <v>260000</v>
      </c>
    </row>
    <row r="36" spans="1:10">
      <c r="A36" s="247">
        <v>3</v>
      </c>
      <c r="B36" s="5">
        <v>571</v>
      </c>
      <c r="C36" s="5">
        <v>565</v>
      </c>
      <c r="D36" s="6">
        <f t="shared" si="2"/>
        <v>6</v>
      </c>
      <c r="E36" s="221">
        <v>20000</v>
      </c>
      <c r="F36" s="246">
        <f t="shared" si="3"/>
        <v>120000</v>
      </c>
    </row>
    <row r="37" spans="1:10">
      <c r="A37" s="247">
        <v>4</v>
      </c>
      <c r="B37" s="5">
        <v>692</v>
      </c>
      <c r="C37" s="5">
        <v>672</v>
      </c>
      <c r="D37" s="6">
        <f t="shared" si="2"/>
        <v>20</v>
      </c>
      <c r="E37" s="221">
        <v>20000</v>
      </c>
      <c r="F37" s="246">
        <f t="shared" si="3"/>
        <v>400000</v>
      </c>
      <c r="H37" s="129"/>
      <c r="J37" s="129"/>
    </row>
    <row r="38" spans="1:10">
      <c r="A38" s="247">
        <v>5</v>
      </c>
      <c r="B38" s="5">
        <v>313</v>
      </c>
      <c r="C38" s="5">
        <v>309</v>
      </c>
      <c r="D38" s="6">
        <f t="shared" si="2"/>
        <v>4</v>
      </c>
      <c r="E38" s="221">
        <v>20000</v>
      </c>
      <c r="F38" s="246">
        <f t="shared" si="3"/>
        <v>80000</v>
      </c>
    </row>
    <row r="39" spans="1:10">
      <c r="A39" s="247">
        <v>6</v>
      </c>
      <c r="B39" s="5">
        <v>41</v>
      </c>
      <c r="C39" s="5">
        <v>39</v>
      </c>
      <c r="D39" s="6">
        <f t="shared" si="2"/>
        <v>2</v>
      </c>
      <c r="E39" s="221">
        <v>20000</v>
      </c>
      <c r="F39" s="246">
        <f t="shared" si="3"/>
        <v>40000</v>
      </c>
    </row>
    <row r="40" spans="1:10">
      <c r="A40" s="248">
        <v>7</v>
      </c>
      <c r="B40" s="5">
        <v>585</v>
      </c>
      <c r="C40" s="5">
        <v>585</v>
      </c>
      <c r="D40" s="6">
        <f t="shared" si="2"/>
        <v>0</v>
      </c>
      <c r="E40" s="221">
        <v>20000</v>
      </c>
      <c r="F40" s="246">
        <f t="shared" si="3"/>
        <v>0</v>
      </c>
    </row>
    <row r="41" spans="1:10">
      <c r="A41" s="247">
        <v>8</v>
      </c>
      <c r="B41" s="50">
        <v>2266</v>
      </c>
      <c r="C41" s="50">
        <v>2224</v>
      </c>
      <c r="D41" s="6">
        <f t="shared" si="2"/>
        <v>42</v>
      </c>
      <c r="E41" s="221">
        <v>20000</v>
      </c>
      <c r="F41" s="246">
        <f t="shared" si="3"/>
        <v>840000</v>
      </c>
    </row>
    <row r="42" spans="1:10">
      <c r="A42" s="249">
        <v>9</v>
      </c>
      <c r="B42" s="50">
        <v>505</v>
      </c>
      <c r="C42" s="50">
        <v>501</v>
      </c>
      <c r="D42" s="6">
        <f t="shared" si="2"/>
        <v>4</v>
      </c>
      <c r="E42" s="221">
        <v>20000</v>
      </c>
      <c r="F42" s="246">
        <f t="shared" si="3"/>
        <v>80000</v>
      </c>
    </row>
    <row r="43" spans="1:10">
      <c r="A43" s="247">
        <v>10</v>
      </c>
      <c r="B43" s="5">
        <v>583</v>
      </c>
      <c r="C43" s="5">
        <v>579</v>
      </c>
      <c r="D43" s="6">
        <f t="shared" si="2"/>
        <v>4</v>
      </c>
      <c r="E43" s="221">
        <v>20000</v>
      </c>
      <c r="F43" s="246">
        <f t="shared" si="3"/>
        <v>80000</v>
      </c>
    </row>
    <row r="44" spans="1:10">
      <c r="A44" s="247">
        <v>11</v>
      </c>
      <c r="B44" s="5">
        <v>366</v>
      </c>
      <c r="C44" s="5">
        <v>362</v>
      </c>
      <c r="D44" s="6">
        <f t="shared" si="2"/>
        <v>4</v>
      </c>
      <c r="E44" s="221">
        <v>20000</v>
      </c>
      <c r="F44" s="246">
        <f t="shared" si="3"/>
        <v>80000</v>
      </c>
    </row>
    <row r="45" spans="1:10">
      <c r="A45" s="247">
        <v>12</v>
      </c>
      <c r="B45" s="5">
        <v>734</v>
      </c>
      <c r="C45" s="5">
        <v>732</v>
      </c>
      <c r="D45" s="6">
        <f t="shared" si="2"/>
        <v>2</v>
      </c>
      <c r="E45" s="221">
        <v>20000</v>
      </c>
      <c r="F45" s="246">
        <f t="shared" si="3"/>
        <v>40000</v>
      </c>
    </row>
    <row r="46" spans="1:10">
      <c r="A46" s="247">
        <v>13</v>
      </c>
      <c r="B46" s="5">
        <v>946</v>
      </c>
      <c r="C46" s="5">
        <v>941</v>
      </c>
      <c r="D46" s="6">
        <f t="shared" si="2"/>
        <v>5</v>
      </c>
      <c r="E46" s="221">
        <v>20000</v>
      </c>
      <c r="F46" s="246">
        <f t="shared" si="3"/>
        <v>100000</v>
      </c>
    </row>
    <row r="47" spans="1:10">
      <c r="A47" s="247">
        <v>14</v>
      </c>
      <c r="B47" s="50">
        <v>842</v>
      </c>
      <c r="C47" s="50">
        <v>836</v>
      </c>
      <c r="D47" s="6">
        <f t="shared" si="2"/>
        <v>6</v>
      </c>
      <c r="E47" s="221">
        <v>20000</v>
      </c>
      <c r="F47" s="246">
        <f t="shared" si="3"/>
        <v>120000</v>
      </c>
    </row>
    <row r="48" spans="1:10">
      <c r="A48" s="247">
        <v>15</v>
      </c>
      <c r="B48" s="5">
        <v>656</v>
      </c>
      <c r="C48" s="5">
        <v>650</v>
      </c>
      <c r="D48" s="6">
        <f t="shared" si="2"/>
        <v>6</v>
      </c>
      <c r="E48" s="221">
        <v>20000</v>
      </c>
      <c r="F48" s="246">
        <f t="shared" si="3"/>
        <v>120000</v>
      </c>
    </row>
    <row r="49" spans="1:6">
      <c r="A49" s="247">
        <v>16</v>
      </c>
      <c r="B49" s="5">
        <v>282</v>
      </c>
      <c r="C49" s="5">
        <v>272</v>
      </c>
      <c r="D49" s="6">
        <f t="shared" si="2"/>
        <v>10</v>
      </c>
      <c r="E49" s="221">
        <v>20000</v>
      </c>
      <c r="F49" s="246">
        <f t="shared" si="3"/>
        <v>200000</v>
      </c>
    </row>
    <row r="50" spans="1:6">
      <c r="A50" s="247">
        <v>17</v>
      </c>
      <c r="B50" s="5">
        <v>432</v>
      </c>
      <c r="C50" s="5">
        <v>429</v>
      </c>
      <c r="D50" s="6">
        <f t="shared" si="2"/>
        <v>3</v>
      </c>
      <c r="E50" s="221">
        <v>20000</v>
      </c>
      <c r="F50" s="246">
        <f t="shared" si="3"/>
        <v>60000</v>
      </c>
    </row>
    <row r="51" spans="1:6">
      <c r="A51" s="247">
        <v>18</v>
      </c>
      <c r="B51" s="50">
        <v>548</v>
      </c>
      <c r="C51" s="50">
        <v>534</v>
      </c>
      <c r="D51" s="6">
        <f t="shared" si="2"/>
        <v>14</v>
      </c>
      <c r="E51" s="221">
        <v>20000</v>
      </c>
      <c r="F51" s="246">
        <f t="shared" si="3"/>
        <v>280000</v>
      </c>
    </row>
    <row r="52" spans="1:6">
      <c r="A52" s="247">
        <v>19</v>
      </c>
      <c r="B52" s="5">
        <v>326</v>
      </c>
      <c r="C52" s="5">
        <v>325</v>
      </c>
      <c r="D52" s="6">
        <f t="shared" si="2"/>
        <v>1</v>
      </c>
      <c r="E52" s="221">
        <v>20000</v>
      </c>
      <c r="F52" s="246">
        <f t="shared" si="3"/>
        <v>20000</v>
      </c>
    </row>
    <row r="53" spans="1:6">
      <c r="A53" s="247">
        <v>20</v>
      </c>
      <c r="B53" s="5">
        <v>795</v>
      </c>
      <c r="C53" s="5">
        <v>774</v>
      </c>
      <c r="D53" s="6">
        <f t="shared" si="2"/>
        <v>21</v>
      </c>
      <c r="E53" s="221">
        <v>20000</v>
      </c>
      <c r="F53" s="246">
        <f t="shared" si="3"/>
        <v>420000</v>
      </c>
    </row>
    <row r="54" spans="1:6">
      <c r="A54" s="248">
        <v>21</v>
      </c>
      <c r="B54" s="5">
        <v>464</v>
      </c>
      <c r="C54" s="5">
        <v>461</v>
      </c>
      <c r="D54" s="6">
        <f t="shared" si="2"/>
        <v>3</v>
      </c>
      <c r="E54" s="221">
        <v>20000</v>
      </c>
      <c r="F54" s="246">
        <f t="shared" si="3"/>
        <v>60000</v>
      </c>
    </row>
    <row r="55" spans="1:6">
      <c r="A55" s="247">
        <v>22</v>
      </c>
      <c r="B55" s="50">
        <v>601</v>
      </c>
      <c r="C55" s="50">
        <v>599</v>
      </c>
      <c r="D55" s="6">
        <f t="shared" si="2"/>
        <v>2</v>
      </c>
      <c r="E55" s="221">
        <v>20000</v>
      </c>
      <c r="F55" s="246">
        <f t="shared" si="3"/>
        <v>40000</v>
      </c>
    </row>
    <row r="56" spans="1:6">
      <c r="A56" s="249">
        <v>23</v>
      </c>
      <c r="B56" s="5">
        <v>234</v>
      </c>
      <c r="C56" s="5">
        <v>230</v>
      </c>
      <c r="D56" s="6">
        <f t="shared" si="2"/>
        <v>4</v>
      </c>
      <c r="E56" s="221">
        <v>20000</v>
      </c>
      <c r="F56" s="246">
        <f t="shared" si="3"/>
        <v>80000</v>
      </c>
    </row>
    <row r="57" spans="1:6">
      <c r="A57" s="249">
        <v>24</v>
      </c>
      <c r="B57" s="50">
        <v>902</v>
      </c>
      <c r="C57" s="50">
        <v>891</v>
      </c>
      <c r="D57" s="6">
        <f t="shared" si="2"/>
        <v>11</v>
      </c>
      <c r="E57" s="221">
        <v>20000</v>
      </c>
      <c r="F57" s="246">
        <f t="shared" si="3"/>
        <v>220000</v>
      </c>
    </row>
    <row r="58" spans="1:6">
      <c r="A58" s="249">
        <v>25</v>
      </c>
      <c r="B58" s="5">
        <v>405</v>
      </c>
      <c r="C58" s="5">
        <v>399</v>
      </c>
      <c r="D58" s="6">
        <f t="shared" si="2"/>
        <v>6</v>
      </c>
      <c r="E58" s="221">
        <v>20000</v>
      </c>
      <c r="F58" s="246">
        <f t="shared" si="3"/>
        <v>120000</v>
      </c>
    </row>
    <row r="59" spans="1:6">
      <c r="A59" s="249">
        <v>26</v>
      </c>
      <c r="B59" s="5">
        <v>201</v>
      </c>
      <c r="C59" s="5">
        <v>194</v>
      </c>
      <c r="D59" s="6">
        <f t="shared" si="2"/>
        <v>7</v>
      </c>
      <c r="E59" s="221">
        <v>20000</v>
      </c>
      <c r="F59" s="246">
        <f t="shared" si="3"/>
        <v>140000</v>
      </c>
    </row>
    <row r="60" spans="1:6" ht="19" thickBot="1">
      <c r="A60" s="44"/>
      <c r="F60" s="214">
        <f>SUBTOTAL(9,F34:F59)</f>
        <v>4080000</v>
      </c>
    </row>
    <row r="61" spans="1:6">
      <c r="A61" s="255" t="s">
        <v>8</v>
      </c>
      <c r="B61" s="255"/>
      <c r="C61" s="255"/>
      <c r="D61" s="255"/>
      <c r="E61" s="255"/>
      <c r="F61" s="255"/>
    </row>
    <row r="62" spans="1:6" ht="19" thickBot="1">
      <c r="A62" s="256" t="s">
        <v>9</v>
      </c>
      <c r="B62" s="256"/>
      <c r="C62" s="256"/>
      <c r="D62" s="256"/>
      <c r="E62" s="256"/>
      <c r="F62" s="256"/>
    </row>
    <row r="63" spans="1:6" ht="19" thickBot="1">
      <c r="A63" s="45" t="s">
        <v>2</v>
      </c>
      <c r="B63" s="39" t="s">
        <v>3</v>
      </c>
      <c r="C63" s="39" t="s">
        <v>4</v>
      </c>
      <c r="D63" s="39" t="s">
        <v>5</v>
      </c>
      <c r="E63" s="39" t="s">
        <v>53</v>
      </c>
      <c r="F63" s="40" t="s">
        <v>6</v>
      </c>
    </row>
    <row r="64" spans="1:6">
      <c r="A64" s="1">
        <v>1</v>
      </c>
      <c r="B64" s="9"/>
      <c r="C64" s="9"/>
      <c r="D64" s="2"/>
      <c r="E64" s="3"/>
      <c r="F64" s="10"/>
    </row>
    <row r="65" spans="1:9">
      <c r="A65" s="4">
        <v>2</v>
      </c>
      <c r="B65" s="11"/>
      <c r="C65" s="11"/>
      <c r="D65" s="12"/>
      <c r="E65" s="7"/>
      <c r="F65" s="13"/>
    </row>
    <row r="66" spans="1:9" ht="19" thickBot="1">
      <c r="A66" s="46" t="s">
        <v>10</v>
      </c>
      <c r="B66" s="8">
        <v>1367</v>
      </c>
      <c r="C66" s="8">
        <v>1342</v>
      </c>
      <c r="D66" s="14">
        <f>B66-C66</f>
        <v>25</v>
      </c>
      <c r="E66" s="159">
        <v>3500</v>
      </c>
      <c r="F66" s="160">
        <f>D66*E66</f>
        <v>87500</v>
      </c>
    </row>
    <row r="67" spans="1:9" ht="19" thickBot="1">
      <c r="D67" s="47"/>
      <c r="F67" s="244">
        <f>SUM(F64:F66)</f>
        <v>87500</v>
      </c>
      <c r="H67" s="192"/>
      <c r="I67" s="192"/>
    </row>
    <row r="68" spans="1:9" ht="19" thickBot="1">
      <c r="A68" s="252" t="s">
        <v>7</v>
      </c>
      <c r="B68" s="252"/>
      <c r="C68" s="252"/>
      <c r="D68" s="252"/>
      <c r="E68" s="252"/>
      <c r="F68" s="252"/>
    </row>
    <row r="69" spans="1:9">
      <c r="A69" s="45" t="s">
        <v>2</v>
      </c>
      <c r="B69" s="39" t="s">
        <v>3</v>
      </c>
      <c r="C69" s="39" t="s">
        <v>4</v>
      </c>
      <c r="D69" s="43" t="s">
        <v>5</v>
      </c>
      <c r="E69" s="39" t="s">
        <v>53</v>
      </c>
      <c r="F69" s="48" t="s">
        <v>6</v>
      </c>
    </row>
    <row r="70" spans="1:9">
      <c r="A70" s="7">
        <v>1</v>
      </c>
      <c r="B70" s="5">
        <v>856</v>
      </c>
      <c r="C70" s="5">
        <v>852</v>
      </c>
      <c r="D70" s="15">
        <f>B70-C70</f>
        <v>4</v>
      </c>
      <c r="E70" s="158">
        <v>20000</v>
      </c>
      <c r="F70" s="250">
        <f>D70*E70</f>
        <v>80000</v>
      </c>
      <c r="G70" s="199"/>
    </row>
    <row r="71" spans="1:9">
      <c r="A71" s="7">
        <v>2</v>
      </c>
      <c r="B71" s="11">
        <v>963</v>
      </c>
      <c r="C71" s="11">
        <v>937</v>
      </c>
      <c r="D71" s="15">
        <f>B71-C71</f>
        <v>26</v>
      </c>
      <c r="E71" s="158">
        <v>20000</v>
      </c>
      <c r="F71" s="250">
        <f t="shared" ref="F71:F72" si="4">D71*E71</f>
        <v>520000</v>
      </c>
      <c r="H71" s="36" t="s">
        <v>73</v>
      </c>
    </row>
    <row r="72" spans="1:9">
      <c r="A72" s="251" t="s">
        <v>10</v>
      </c>
      <c r="B72" s="5">
        <v>476</v>
      </c>
      <c r="C72" s="5">
        <v>466</v>
      </c>
      <c r="D72" s="15">
        <f>B72-C72</f>
        <v>10</v>
      </c>
      <c r="E72" s="158">
        <v>20000</v>
      </c>
      <c r="F72" s="250">
        <f t="shared" si="4"/>
        <v>200000</v>
      </c>
      <c r="H72" s="225">
        <f>F66+F72</f>
        <v>287500</v>
      </c>
    </row>
    <row r="73" spans="1:9" ht="19" thickBot="1">
      <c r="F73" s="214">
        <f>SUM(F70:F72)</f>
        <v>800000</v>
      </c>
    </row>
  </sheetData>
  <mergeCells count="5">
    <mergeCell ref="A68:F68"/>
    <mergeCell ref="A1:F1"/>
    <mergeCell ref="A2:F2"/>
    <mergeCell ref="A61:F61"/>
    <mergeCell ref="A62:F62"/>
  </mergeCells>
  <pageMargins left="0.75" right="0.25" top="0.28000000000000003" bottom="0.57999999999999996" header="0.27" footer="0.5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61"/>
  <sheetViews>
    <sheetView topLeftCell="A25" zoomScaleNormal="100" zoomScaleSheetLayoutView="100" zoomScalePageLayoutView="59" workbookViewId="0">
      <selection activeCell="E47" sqref="E47"/>
    </sheetView>
  </sheetViews>
  <sheetFormatPr baseColWidth="10" defaultColWidth="11" defaultRowHeight="16"/>
  <cols>
    <col min="1" max="1" width="16.1640625" style="120" customWidth="1"/>
    <col min="2" max="2" width="8.1640625" style="120" customWidth="1"/>
    <col min="3" max="3" width="16.1640625" style="120" customWidth="1"/>
    <col min="4" max="4" width="9" style="120" customWidth="1"/>
    <col min="5" max="5" width="15.83203125" style="120" customWidth="1"/>
    <col min="6" max="6" width="8.6640625" style="120" customWidth="1"/>
    <col min="7" max="7" width="17.1640625" style="120" customWidth="1"/>
    <col min="8" max="8" width="11" style="118"/>
    <col min="9" max="9" width="10.83203125" style="118" customWidth="1"/>
    <col min="10" max="10" width="13.6640625" style="120" bestFit="1" customWidth="1"/>
    <col min="11" max="11" width="13" style="120" bestFit="1" customWidth="1"/>
    <col min="12" max="16384" width="11" style="118"/>
  </cols>
  <sheetData>
    <row r="1" spans="1:11" ht="20">
      <c r="A1" s="163"/>
      <c r="B1" s="163"/>
      <c r="C1" s="163"/>
      <c r="D1" s="163"/>
      <c r="E1" s="163"/>
      <c r="F1" s="163"/>
      <c r="G1" s="163"/>
      <c r="H1" s="123"/>
    </row>
    <row r="2" spans="1:11" ht="60.75" customHeight="1">
      <c r="A2" s="257" t="s">
        <v>79</v>
      </c>
      <c r="B2" s="257"/>
      <c r="C2" s="257"/>
      <c r="D2" s="257"/>
      <c r="E2" s="257"/>
      <c r="F2" s="257"/>
      <c r="G2" s="257"/>
      <c r="H2" s="123"/>
    </row>
    <row r="3" spans="1:11" ht="20">
      <c r="A3" s="257"/>
      <c r="B3" s="257"/>
      <c r="C3" s="257"/>
      <c r="D3" s="257"/>
      <c r="E3" s="257"/>
      <c r="F3" s="257"/>
      <c r="G3" s="257"/>
      <c r="H3" s="123"/>
    </row>
    <row r="4" spans="1:11" ht="25.5" customHeight="1">
      <c r="A4" s="163"/>
      <c r="B4" s="267" t="s">
        <v>11</v>
      </c>
      <c r="C4" s="267"/>
      <c r="D4" s="267"/>
      <c r="E4" s="267"/>
      <c r="F4" s="164"/>
      <c r="G4" s="164"/>
      <c r="H4" s="16"/>
    </row>
    <row r="5" spans="1:11" ht="25.5" customHeight="1">
      <c r="A5" s="163"/>
      <c r="B5" s="267"/>
      <c r="C5" s="267"/>
      <c r="D5" s="267"/>
      <c r="E5" s="267"/>
      <c r="F5" s="164"/>
      <c r="G5" s="164"/>
      <c r="H5" s="16"/>
    </row>
    <row r="6" spans="1:11" ht="21" thickBot="1">
      <c r="A6" s="163"/>
      <c r="B6" s="163"/>
      <c r="C6" s="163"/>
      <c r="D6" s="163"/>
      <c r="E6" s="163"/>
      <c r="F6" s="163"/>
      <c r="G6" s="163"/>
      <c r="H6" s="123"/>
    </row>
    <row r="7" spans="1:11" ht="20">
      <c r="A7" s="165" t="s">
        <v>12</v>
      </c>
      <c r="B7" s="166"/>
      <c r="C7" s="165" t="s">
        <v>13</v>
      </c>
      <c r="D7" s="166"/>
      <c r="E7" s="165" t="s">
        <v>14</v>
      </c>
      <c r="F7" s="166"/>
      <c r="G7" s="165" t="s">
        <v>15</v>
      </c>
      <c r="H7" s="123"/>
      <c r="I7" s="120"/>
      <c r="J7" s="146"/>
    </row>
    <row r="8" spans="1:11" ht="21" thickBot="1">
      <c r="A8" s="167">
        <v>598000</v>
      </c>
      <c r="B8" s="168"/>
      <c r="C8" s="167">
        <v>358000</v>
      </c>
      <c r="D8" s="168"/>
      <c r="E8" s="167">
        <v>358000</v>
      </c>
      <c r="F8" s="168"/>
      <c r="G8" s="167">
        <v>645000</v>
      </c>
      <c r="H8" s="123"/>
      <c r="I8" s="120"/>
      <c r="J8" s="146"/>
    </row>
    <row r="9" spans="1:11" ht="21" thickBot="1">
      <c r="A9" s="169"/>
      <c r="B9" s="168"/>
      <c r="C9" s="170"/>
      <c r="D9" s="168"/>
      <c r="E9" s="170"/>
      <c r="F9" s="168"/>
      <c r="G9" s="170"/>
      <c r="H9" s="123"/>
      <c r="I9" s="120"/>
      <c r="J9" s="146"/>
    </row>
    <row r="10" spans="1:11" ht="20">
      <c r="A10" s="172"/>
      <c r="B10" s="168"/>
      <c r="C10" s="168"/>
      <c r="D10" s="168"/>
      <c r="E10" s="168"/>
      <c r="F10" s="168"/>
      <c r="G10" s="168"/>
      <c r="H10" s="123"/>
      <c r="I10" s="120"/>
      <c r="J10" s="146"/>
    </row>
    <row r="11" spans="1:11" ht="21" thickBot="1">
      <c r="A11" s="172"/>
      <c r="B11" s="168"/>
      <c r="C11" s="168"/>
      <c r="D11" s="168"/>
      <c r="E11" s="168"/>
      <c r="F11" s="168"/>
      <c r="G11" s="168"/>
      <c r="H11" s="123"/>
      <c r="I11" s="120"/>
      <c r="J11" s="146"/>
      <c r="K11" s="146"/>
    </row>
    <row r="12" spans="1:11" ht="20">
      <c r="A12" s="165" t="s">
        <v>16</v>
      </c>
      <c r="B12" s="168"/>
      <c r="C12" s="165" t="s">
        <v>17</v>
      </c>
      <c r="D12" s="166"/>
      <c r="E12" s="165" t="s">
        <v>18</v>
      </c>
      <c r="F12" s="166"/>
      <c r="G12" s="165" t="s">
        <v>19</v>
      </c>
      <c r="H12" s="123"/>
      <c r="I12" s="120"/>
      <c r="J12" s="146"/>
      <c r="K12" s="146"/>
    </row>
    <row r="13" spans="1:11" ht="21" thickBot="1">
      <c r="A13" s="167">
        <v>178000</v>
      </c>
      <c r="B13" s="168"/>
      <c r="C13" s="167">
        <v>124000</v>
      </c>
      <c r="D13" s="168"/>
      <c r="E13" s="167">
        <v>31500</v>
      </c>
      <c r="F13" s="168"/>
      <c r="G13" s="167">
        <v>840000</v>
      </c>
      <c r="H13" s="123"/>
      <c r="I13" s="120"/>
      <c r="J13" s="146"/>
      <c r="K13" s="146"/>
    </row>
    <row r="14" spans="1:11" ht="21" thickBot="1">
      <c r="A14" s="170"/>
      <c r="B14" s="168"/>
      <c r="C14" s="170"/>
      <c r="D14" s="168"/>
      <c r="E14" s="170"/>
      <c r="F14" s="168"/>
      <c r="G14" s="170"/>
      <c r="H14" s="123"/>
      <c r="I14" s="120"/>
      <c r="J14" s="146"/>
      <c r="K14" s="146"/>
    </row>
    <row r="15" spans="1:11" ht="20">
      <c r="A15" s="168"/>
      <c r="B15" s="168"/>
      <c r="C15" s="168"/>
      <c r="D15" s="168"/>
      <c r="E15" s="168"/>
      <c r="F15" s="168"/>
      <c r="G15" s="168"/>
      <c r="H15" s="123"/>
      <c r="I15" s="120"/>
      <c r="J15" s="146"/>
      <c r="K15" s="146"/>
    </row>
    <row r="16" spans="1:11" ht="21" thickBot="1">
      <c r="A16" s="168"/>
      <c r="B16" s="168"/>
      <c r="C16" s="168"/>
      <c r="D16" s="168"/>
      <c r="E16" s="168"/>
      <c r="F16" s="168"/>
      <c r="G16" s="168"/>
      <c r="H16" s="123"/>
      <c r="I16" s="120"/>
      <c r="J16" s="146"/>
      <c r="K16" s="146"/>
    </row>
    <row r="17" spans="1:11" ht="20">
      <c r="A17" s="165" t="s">
        <v>20</v>
      </c>
      <c r="B17" s="168"/>
      <c r="C17" s="165" t="s">
        <v>21</v>
      </c>
      <c r="D17" s="168"/>
      <c r="E17" s="165" t="s">
        <v>22</v>
      </c>
      <c r="F17" s="166"/>
      <c r="G17" s="165" t="s">
        <v>23</v>
      </c>
      <c r="H17" s="123"/>
      <c r="I17" s="120"/>
      <c r="J17" s="146"/>
      <c r="K17" s="146"/>
    </row>
    <row r="18" spans="1:11" ht="21" thickBot="1">
      <c r="A18" s="167">
        <v>283000</v>
      </c>
      <c r="B18" s="168"/>
      <c r="C18" s="167">
        <v>286500</v>
      </c>
      <c r="D18" s="168"/>
      <c r="E18" s="167">
        <v>503500</v>
      </c>
      <c r="F18" s="168"/>
      <c r="G18" s="167">
        <v>197500</v>
      </c>
      <c r="H18" s="123"/>
      <c r="I18" s="120"/>
      <c r="J18" s="146"/>
      <c r="K18" s="146"/>
    </row>
    <row r="19" spans="1:11" ht="21" thickBot="1">
      <c r="A19" s="170"/>
      <c r="B19" s="168"/>
      <c r="C19" s="170"/>
      <c r="D19" s="168"/>
      <c r="E19" s="170"/>
      <c r="F19" s="168"/>
      <c r="G19" s="170"/>
      <c r="H19" s="123"/>
      <c r="I19" s="120"/>
      <c r="J19" s="146"/>
      <c r="K19" s="146"/>
    </row>
    <row r="20" spans="1:11" ht="20">
      <c r="A20" s="168"/>
      <c r="B20" s="168"/>
      <c r="C20" s="168"/>
      <c r="D20" s="168"/>
      <c r="E20" s="168"/>
      <c r="F20" s="168"/>
      <c r="G20" s="168"/>
      <c r="H20" s="123"/>
      <c r="I20" s="120"/>
      <c r="J20" s="146"/>
    </row>
    <row r="21" spans="1:11" ht="21" thickBot="1">
      <c r="A21" s="168"/>
      <c r="B21" s="168"/>
      <c r="C21" s="168"/>
      <c r="D21" s="168"/>
      <c r="E21" s="168"/>
      <c r="F21" s="168"/>
      <c r="G21" s="168"/>
      <c r="H21" s="123"/>
      <c r="I21" s="120"/>
      <c r="J21" s="146"/>
    </row>
    <row r="22" spans="1:11" ht="20">
      <c r="A22" s="165" t="s">
        <v>24</v>
      </c>
      <c r="B22" s="166"/>
      <c r="C22" s="165" t="s">
        <v>25</v>
      </c>
      <c r="D22" s="168"/>
      <c r="E22" s="165" t="s">
        <v>26</v>
      </c>
      <c r="F22" s="168"/>
      <c r="G22" s="165" t="s">
        <v>27</v>
      </c>
      <c r="H22" s="123"/>
      <c r="I22" s="120"/>
      <c r="J22" s="146"/>
    </row>
    <row r="23" spans="1:11" ht="21" thickBot="1">
      <c r="A23" s="167">
        <v>292500</v>
      </c>
      <c r="B23" s="168"/>
      <c r="C23" s="167">
        <v>666000</v>
      </c>
      <c r="D23" s="168"/>
      <c r="E23" s="167">
        <v>228500</v>
      </c>
      <c r="F23" s="168"/>
      <c r="G23" s="167">
        <v>438000</v>
      </c>
      <c r="H23" s="123"/>
      <c r="I23" s="120"/>
      <c r="J23" s="146"/>
    </row>
    <row r="24" spans="1:11" ht="21" thickBot="1">
      <c r="A24" s="170"/>
      <c r="B24" s="168"/>
      <c r="C24" s="170"/>
      <c r="D24" s="168"/>
      <c r="E24" s="170"/>
      <c r="F24" s="168"/>
      <c r="G24" s="170"/>
      <c r="H24" s="123"/>
      <c r="I24" s="120"/>
      <c r="J24" s="146"/>
    </row>
    <row r="25" spans="1:11" ht="20">
      <c r="A25" s="168"/>
      <c r="B25" s="168"/>
      <c r="C25" s="168"/>
      <c r="D25" s="168"/>
      <c r="E25" s="168"/>
      <c r="F25" s="168"/>
      <c r="G25" s="168"/>
      <c r="H25" s="123"/>
      <c r="J25" s="146"/>
    </row>
    <row r="26" spans="1:11" ht="21" thickBot="1">
      <c r="A26" s="168"/>
      <c r="B26" s="168"/>
      <c r="C26" s="168"/>
      <c r="D26" s="168"/>
      <c r="E26" s="168"/>
      <c r="F26" s="168"/>
      <c r="G26" s="168"/>
      <c r="H26" s="123"/>
      <c r="J26" s="146"/>
    </row>
    <row r="27" spans="1:11" ht="20">
      <c r="A27" s="165" t="s">
        <v>28</v>
      </c>
      <c r="B27" s="166"/>
      <c r="C27" s="173" t="s">
        <v>29</v>
      </c>
      <c r="D27" s="166"/>
      <c r="E27" s="165" t="s">
        <v>30</v>
      </c>
      <c r="F27" s="168"/>
      <c r="G27" s="165" t="s">
        <v>31</v>
      </c>
      <c r="H27" s="123"/>
      <c r="J27" s="146"/>
    </row>
    <row r="28" spans="1:11" ht="21" thickBot="1">
      <c r="A28" s="167">
        <v>235000</v>
      </c>
      <c r="B28" s="168"/>
      <c r="C28" s="167">
        <v>647500</v>
      </c>
      <c r="D28" s="168"/>
      <c r="E28" s="167">
        <v>86500</v>
      </c>
      <c r="F28" s="168"/>
      <c r="G28" s="167">
        <v>1326500</v>
      </c>
      <c r="H28" s="123"/>
      <c r="J28" s="146"/>
    </row>
    <row r="29" spans="1:11" ht="21" thickBot="1">
      <c r="A29" s="170"/>
      <c r="B29" s="168"/>
      <c r="C29" s="170"/>
      <c r="D29" s="168"/>
      <c r="E29" s="170"/>
      <c r="F29" s="168"/>
      <c r="G29" s="170"/>
      <c r="H29" s="123"/>
      <c r="J29" s="146"/>
    </row>
    <row r="30" spans="1:11" ht="20">
      <c r="A30" s="168"/>
      <c r="B30" s="168"/>
      <c r="C30" s="168"/>
      <c r="D30" s="168"/>
      <c r="E30" s="168"/>
      <c r="F30" s="168"/>
      <c r="G30" s="168"/>
      <c r="H30" s="123"/>
      <c r="J30" s="146"/>
    </row>
    <row r="31" spans="1:11" ht="21" thickBot="1">
      <c r="A31" s="168"/>
      <c r="B31" s="168"/>
      <c r="C31" s="168"/>
      <c r="D31" s="168"/>
      <c r="E31" s="168"/>
      <c r="F31" s="168"/>
      <c r="G31" s="168" t="s">
        <v>32</v>
      </c>
      <c r="H31" s="123"/>
      <c r="J31" s="146"/>
    </row>
    <row r="32" spans="1:11" ht="20">
      <c r="A32" s="165" t="s">
        <v>33</v>
      </c>
      <c r="B32" s="166"/>
      <c r="C32" s="165" t="s">
        <v>34</v>
      </c>
      <c r="D32" s="166"/>
      <c r="E32" s="165" t="s">
        <v>35</v>
      </c>
      <c r="F32" s="166"/>
      <c r="G32" s="165" t="s">
        <v>36</v>
      </c>
      <c r="H32" s="123"/>
      <c r="J32" s="146"/>
    </row>
    <row r="33" spans="1:11" ht="21" thickBot="1">
      <c r="A33" s="167">
        <v>158000</v>
      </c>
      <c r="B33" s="174"/>
      <c r="C33" s="167">
        <v>85500</v>
      </c>
      <c r="D33" s="174"/>
      <c r="E33" s="167">
        <v>601500</v>
      </c>
      <c r="F33" s="174"/>
      <c r="G33" s="167">
        <v>297000</v>
      </c>
      <c r="H33" s="123"/>
    </row>
    <row r="34" spans="1:11" ht="21" thickBot="1">
      <c r="A34" s="213"/>
      <c r="B34" s="174"/>
      <c r="C34" s="213"/>
      <c r="D34" s="174"/>
      <c r="E34" s="213"/>
      <c r="F34" s="174"/>
      <c r="G34" s="213"/>
      <c r="H34" s="123"/>
    </row>
    <row r="35" spans="1:11" ht="20">
      <c r="A35" s="175"/>
      <c r="B35" s="174"/>
      <c r="C35" s="175"/>
      <c r="D35" s="174"/>
      <c r="E35" s="175"/>
      <c r="F35" s="174"/>
      <c r="G35" s="175"/>
      <c r="H35" s="123"/>
    </row>
    <row r="36" spans="1:11" ht="20">
      <c r="A36" s="168"/>
      <c r="B36" s="168"/>
      <c r="D36" s="168"/>
      <c r="H36" s="123"/>
    </row>
    <row r="37" spans="1:11" ht="21" thickBot="1">
      <c r="A37" s="168"/>
      <c r="B37" s="168"/>
      <c r="D37" s="168"/>
      <c r="H37" s="123"/>
    </row>
    <row r="38" spans="1:11" ht="21" thickBot="1">
      <c r="A38" s="165" t="s">
        <v>37</v>
      </c>
      <c r="B38" s="174"/>
      <c r="C38" s="165" t="s">
        <v>38</v>
      </c>
      <c r="D38" s="168"/>
      <c r="E38" s="168"/>
      <c r="F38" s="168"/>
      <c r="G38" s="168"/>
      <c r="H38" s="123"/>
    </row>
    <row r="39" spans="1:11" ht="21" thickBot="1">
      <c r="A39" s="167">
        <v>260000</v>
      </c>
      <c r="B39" s="168"/>
      <c r="C39" s="167">
        <v>458500</v>
      </c>
      <c r="D39" s="168"/>
      <c r="E39" s="193" t="s">
        <v>69</v>
      </c>
      <c r="F39" s="268">
        <v>10184000</v>
      </c>
      <c r="G39" s="269"/>
      <c r="H39" s="123"/>
      <c r="J39" s="216"/>
    </row>
    <row r="40" spans="1:11" ht="21" thickBot="1">
      <c r="A40" s="170"/>
      <c r="B40" s="168"/>
      <c r="C40" s="170"/>
      <c r="D40" s="168"/>
      <c r="E40" s="176"/>
      <c r="F40" s="168"/>
      <c r="G40" s="168"/>
      <c r="H40" s="123"/>
    </row>
    <row r="41" spans="1:11" ht="20">
      <c r="A41" s="144"/>
      <c r="B41" s="168"/>
      <c r="C41" s="144"/>
      <c r="D41" s="168"/>
      <c r="E41" s="176"/>
      <c r="F41" s="168"/>
      <c r="G41" s="168"/>
      <c r="H41" s="123"/>
    </row>
    <row r="42" spans="1:11" ht="20">
      <c r="A42" s="144"/>
      <c r="B42" s="168"/>
      <c r="C42" s="144"/>
      <c r="D42" s="168"/>
      <c r="E42" s="176"/>
      <c r="F42" s="168"/>
      <c r="G42" s="168"/>
      <c r="H42" s="123"/>
    </row>
    <row r="43" spans="1:11" ht="20">
      <c r="A43" s="144"/>
      <c r="B43" s="258" t="s">
        <v>39</v>
      </c>
      <c r="C43" s="258"/>
      <c r="D43" s="258"/>
      <c r="E43" s="258"/>
      <c r="F43" s="168"/>
      <c r="G43" s="168"/>
      <c r="H43" s="123"/>
    </row>
    <row r="44" spans="1:11" ht="22.5" customHeight="1">
      <c r="A44" s="168"/>
      <c r="B44" s="258"/>
      <c r="C44" s="258"/>
      <c r="D44" s="258"/>
      <c r="E44" s="258"/>
      <c r="F44" s="164"/>
      <c r="G44" s="123"/>
      <c r="I44" s="120"/>
      <c r="K44" s="118"/>
    </row>
    <row r="45" spans="1:11" ht="21" thickBot="1">
      <c r="B45" s="168"/>
      <c r="C45" s="168"/>
      <c r="D45" s="168"/>
      <c r="E45" s="168"/>
      <c r="F45" s="168"/>
      <c r="G45" s="123"/>
      <c r="I45" s="120"/>
      <c r="K45" s="118"/>
    </row>
    <row r="46" spans="1:11" ht="20">
      <c r="A46" s="165" t="s">
        <v>12</v>
      </c>
      <c r="B46" s="166"/>
      <c r="C46" s="165" t="s">
        <v>13</v>
      </c>
      <c r="D46" s="166"/>
      <c r="E46" s="165" t="s">
        <v>10</v>
      </c>
      <c r="F46" s="166"/>
      <c r="G46" s="123"/>
      <c r="I46" s="217"/>
      <c r="K46" s="118"/>
    </row>
    <row r="47" spans="1:11" ht="21" thickBot="1">
      <c r="A47" s="177">
        <v>80000</v>
      </c>
      <c r="B47" s="168"/>
      <c r="C47" s="171">
        <v>520000</v>
      </c>
      <c r="D47" s="168"/>
      <c r="E47" s="171">
        <v>287500</v>
      </c>
      <c r="F47" s="168"/>
      <c r="G47" s="124"/>
      <c r="I47" s="217"/>
      <c r="K47" s="118"/>
    </row>
    <row r="48" spans="1:11" ht="21" thickBot="1">
      <c r="A48" s="178"/>
      <c r="B48" s="163"/>
      <c r="C48" s="179"/>
      <c r="D48" s="163"/>
      <c r="E48" s="179"/>
      <c r="F48" s="163"/>
      <c r="G48" s="123"/>
      <c r="I48" s="217"/>
      <c r="K48" s="118"/>
    </row>
    <row r="49" spans="1:11" ht="20">
      <c r="A49" s="180"/>
      <c r="B49" s="163"/>
      <c r="C49" s="163"/>
      <c r="D49" s="163"/>
      <c r="E49" s="163"/>
      <c r="F49" s="163"/>
      <c r="G49" s="123"/>
      <c r="I49" s="120"/>
      <c r="K49" s="118"/>
    </row>
    <row r="50" spans="1:11" ht="21" thickBot="1">
      <c r="A50" s="180"/>
      <c r="B50" s="163"/>
      <c r="C50" s="163"/>
      <c r="D50" s="163"/>
      <c r="E50" s="163"/>
      <c r="F50" s="163"/>
      <c r="G50" s="123"/>
      <c r="I50" s="120"/>
      <c r="K50" s="118"/>
    </row>
    <row r="51" spans="1:11" ht="24" thickBot="1">
      <c r="A51" s="194" t="s">
        <v>68</v>
      </c>
      <c r="B51" s="270">
        <v>887500</v>
      </c>
      <c r="C51" s="271"/>
      <c r="D51" s="181"/>
      <c r="E51" s="163"/>
      <c r="F51" s="163"/>
      <c r="G51" s="123"/>
      <c r="I51" s="120"/>
      <c r="K51" s="118"/>
    </row>
    <row r="52" spans="1:11" ht="23">
      <c r="A52" s="163"/>
      <c r="B52" s="182"/>
      <c r="C52" s="182"/>
      <c r="D52" s="182"/>
      <c r="E52" s="163"/>
      <c r="F52" s="163"/>
      <c r="G52" s="163"/>
      <c r="H52" s="123"/>
    </row>
    <row r="53" spans="1:11" ht="30.75" customHeight="1">
      <c r="A53" s="182"/>
      <c r="B53" s="265" t="s">
        <v>40</v>
      </c>
      <c r="C53" s="265"/>
      <c r="D53" s="265"/>
      <c r="E53" s="265"/>
      <c r="F53" s="183"/>
      <c r="G53" s="183"/>
      <c r="H53" s="123"/>
    </row>
    <row r="54" spans="1:11" ht="21" thickBot="1">
      <c r="B54" s="266"/>
      <c r="C54" s="266"/>
      <c r="D54" s="266"/>
      <c r="E54" s="266"/>
      <c r="F54" s="184"/>
      <c r="G54" s="184"/>
      <c r="H54" s="123"/>
    </row>
    <row r="55" spans="1:11" ht="34.5" customHeight="1" thickBot="1">
      <c r="A55" s="185" t="s">
        <v>12</v>
      </c>
      <c r="B55" s="259" t="s">
        <v>41</v>
      </c>
      <c r="C55" s="260"/>
      <c r="D55" s="260"/>
      <c r="E55" s="260"/>
      <c r="F55" s="261"/>
      <c r="G55" s="186"/>
      <c r="H55" s="123"/>
    </row>
    <row r="56" spans="1:11" ht="34.5" customHeight="1" thickBot="1">
      <c r="A56" s="185" t="s">
        <v>13</v>
      </c>
      <c r="B56" s="259" t="s">
        <v>41</v>
      </c>
      <c r="C56" s="260"/>
      <c r="D56" s="260"/>
      <c r="E56" s="260"/>
      <c r="F56" s="261"/>
      <c r="G56" s="187"/>
      <c r="H56" s="123"/>
    </row>
    <row r="57" spans="1:11" ht="34.5" customHeight="1" thickBot="1">
      <c r="A57" s="185" t="s">
        <v>14</v>
      </c>
      <c r="B57" s="259" t="s">
        <v>41</v>
      </c>
      <c r="C57" s="260"/>
      <c r="D57" s="260"/>
      <c r="E57" s="260"/>
      <c r="F57" s="261"/>
      <c r="G57" s="187"/>
      <c r="H57" s="123"/>
    </row>
    <row r="58" spans="1:11" ht="34.5" customHeight="1" thickBot="1">
      <c r="A58" s="188" t="s">
        <v>15</v>
      </c>
      <c r="B58" s="259" t="s">
        <v>41</v>
      </c>
      <c r="C58" s="260"/>
      <c r="D58" s="260"/>
      <c r="E58" s="260"/>
      <c r="F58" s="261"/>
      <c r="G58" s="187"/>
      <c r="H58" s="123"/>
    </row>
    <row r="59" spans="1:11" ht="34.5" customHeight="1" thickBot="1">
      <c r="A59" s="185" t="s">
        <v>16</v>
      </c>
      <c r="B59" s="259" t="s">
        <v>41</v>
      </c>
      <c r="C59" s="260"/>
      <c r="D59" s="260"/>
      <c r="E59" s="260"/>
      <c r="F59" s="261"/>
      <c r="G59" s="189"/>
      <c r="H59" s="123"/>
    </row>
    <row r="60" spans="1:11" ht="34.5" customHeight="1" thickBot="1">
      <c r="A60" s="185" t="s">
        <v>17</v>
      </c>
      <c r="B60" s="259" t="s">
        <v>41</v>
      </c>
      <c r="C60" s="260"/>
      <c r="D60" s="260"/>
      <c r="E60" s="260"/>
      <c r="F60" s="261"/>
      <c r="G60" s="187"/>
      <c r="H60" s="123"/>
    </row>
    <row r="61" spans="1:11" ht="34.5" customHeight="1" thickBot="1">
      <c r="A61" s="185" t="s">
        <v>18</v>
      </c>
      <c r="B61" s="259" t="s">
        <v>41</v>
      </c>
      <c r="C61" s="260"/>
      <c r="D61" s="260"/>
      <c r="E61" s="260"/>
      <c r="F61" s="261"/>
      <c r="G61" s="187"/>
      <c r="H61" s="123"/>
    </row>
    <row r="62" spans="1:11" ht="34.5" customHeight="1" thickBot="1">
      <c r="A62" s="190" t="s">
        <v>19</v>
      </c>
      <c r="B62" s="259" t="s">
        <v>41</v>
      </c>
      <c r="C62" s="260"/>
      <c r="D62" s="260"/>
      <c r="E62" s="260"/>
      <c r="F62" s="261"/>
      <c r="G62" s="187"/>
      <c r="H62" s="123"/>
    </row>
    <row r="63" spans="1:11" ht="34.5" customHeight="1" thickBot="1">
      <c r="A63" s="191" t="s">
        <v>54</v>
      </c>
      <c r="B63" s="262" t="s">
        <v>41</v>
      </c>
      <c r="C63" s="263"/>
      <c r="D63" s="263"/>
      <c r="E63" s="263"/>
      <c r="F63" s="264"/>
      <c r="G63" s="187"/>
      <c r="H63" s="123"/>
    </row>
    <row r="64" spans="1:11" ht="36.75" customHeight="1">
      <c r="A64" s="163"/>
      <c r="B64" s="163"/>
      <c r="C64" s="163"/>
      <c r="D64" s="163"/>
      <c r="H64" s="123"/>
    </row>
    <row r="65" spans="1:8" ht="20">
      <c r="A65" s="163"/>
      <c r="B65" s="163"/>
      <c r="C65" s="163"/>
      <c r="D65" s="163"/>
      <c r="E65" s="163"/>
      <c r="F65" s="163"/>
      <c r="G65" s="163"/>
      <c r="H65" s="123"/>
    </row>
    <row r="66" spans="1:8" ht="20">
      <c r="A66" s="163"/>
      <c r="B66" s="163"/>
      <c r="C66" s="163"/>
      <c r="D66" s="163"/>
      <c r="E66" s="163"/>
      <c r="F66" s="163"/>
      <c r="G66" s="163"/>
      <c r="H66" s="123"/>
    </row>
    <row r="67" spans="1:8" ht="20">
      <c r="A67" s="163"/>
      <c r="B67" s="163"/>
      <c r="C67" s="163"/>
      <c r="D67" s="163"/>
      <c r="E67" s="163"/>
      <c r="F67" s="163"/>
      <c r="G67" s="163"/>
      <c r="H67" s="123"/>
    </row>
    <row r="68" spans="1:8" ht="20">
      <c r="A68" s="163"/>
      <c r="B68" s="163"/>
      <c r="C68" s="163"/>
      <c r="D68" s="163"/>
      <c r="E68" s="163"/>
      <c r="F68" s="163"/>
      <c r="G68" s="163"/>
      <c r="H68" s="123"/>
    </row>
    <row r="69" spans="1:8" ht="20">
      <c r="A69" s="163"/>
      <c r="B69" s="163"/>
      <c r="C69" s="163"/>
      <c r="D69" s="163"/>
      <c r="E69" s="163"/>
      <c r="F69" s="163"/>
      <c r="G69" s="163"/>
      <c r="H69" s="123"/>
    </row>
    <row r="70" spans="1:8" ht="20">
      <c r="A70" s="163"/>
      <c r="B70" s="163"/>
      <c r="C70" s="163"/>
      <c r="D70" s="163"/>
      <c r="E70" s="163"/>
      <c r="F70" s="163"/>
      <c r="G70" s="163"/>
      <c r="H70" s="123"/>
    </row>
    <row r="71" spans="1:8" ht="20">
      <c r="A71" s="163"/>
      <c r="B71" s="163"/>
      <c r="C71" s="163"/>
      <c r="D71" s="163"/>
      <c r="E71" s="163"/>
      <c r="F71" s="163"/>
      <c r="G71" s="163"/>
      <c r="H71" s="123"/>
    </row>
    <row r="72" spans="1:8" ht="20">
      <c r="A72" s="163"/>
      <c r="B72" s="163"/>
      <c r="C72" s="163"/>
      <c r="D72" s="163"/>
      <c r="E72" s="163"/>
      <c r="F72" s="163"/>
      <c r="G72" s="163"/>
      <c r="H72" s="123"/>
    </row>
    <row r="73" spans="1:8" ht="20">
      <c r="A73" s="163"/>
      <c r="B73" s="163"/>
      <c r="C73" s="163"/>
      <c r="D73" s="163"/>
      <c r="E73" s="163"/>
      <c r="F73" s="163"/>
      <c r="G73" s="163"/>
      <c r="H73" s="123"/>
    </row>
    <row r="74" spans="1:8" ht="20">
      <c r="A74" s="163"/>
      <c r="B74" s="163"/>
      <c r="C74" s="163"/>
      <c r="D74" s="163"/>
      <c r="E74" s="163"/>
      <c r="F74" s="163"/>
      <c r="G74" s="163"/>
      <c r="H74" s="123"/>
    </row>
    <row r="75" spans="1:8" ht="20">
      <c r="A75" s="163"/>
      <c r="B75" s="163"/>
      <c r="C75" s="163"/>
      <c r="D75" s="163"/>
      <c r="E75" s="163"/>
      <c r="F75" s="163"/>
      <c r="G75" s="163"/>
      <c r="H75" s="123"/>
    </row>
    <row r="76" spans="1:8" ht="20">
      <c r="A76" s="163"/>
      <c r="B76" s="163"/>
      <c r="C76" s="163"/>
      <c r="D76" s="163"/>
      <c r="E76" s="163"/>
      <c r="F76" s="163"/>
      <c r="G76" s="163"/>
      <c r="H76" s="123"/>
    </row>
    <row r="77" spans="1:8" ht="20">
      <c r="A77" s="163"/>
      <c r="B77" s="163"/>
      <c r="C77" s="163"/>
      <c r="D77" s="163"/>
      <c r="E77" s="163"/>
      <c r="F77" s="163"/>
      <c r="G77" s="163"/>
      <c r="H77" s="123"/>
    </row>
    <row r="78" spans="1:8" ht="20">
      <c r="A78" s="163"/>
      <c r="B78" s="163"/>
      <c r="C78" s="163"/>
      <c r="D78" s="163"/>
      <c r="E78" s="163"/>
      <c r="F78" s="163"/>
      <c r="G78" s="163"/>
      <c r="H78" s="123"/>
    </row>
    <row r="79" spans="1:8" ht="20">
      <c r="A79" s="163"/>
      <c r="B79" s="163"/>
      <c r="C79" s="163"/>
      <c r="D79" s="163"/>
      <c r="E79" s="163"/>
      <c r="F79" s="163"/>
      <c r="G79" s="163"/>
      <c r="H79" s="123"/>
    </row>
    <row r="80" spans="1:8" ht="20">
      <c r="A80" s="163"/>
      <c r="B80" s="163"/>
      <c r="C80" s="163"/>
      <c r="D80" s="163"/>
      <c r="E80" s="163"/>
      <c r="F80" s="163"/>
      <c r="G80" s="163"/>
      <c r="H80" s="123"/>
    </row>
    <row r="81" spans="1:8" ht="20">
      <c r="A81" s="163"/>
      <c r="B81" s="163"/>
      <c r="C81" s="163"/>
      <c r="D81" s="163"/>
      <c r="E81" s="163"/>
      <c r="F81" s="163"/>
      <c r="G81" s="163"/>
      <c r="H81" s="123"/>
    </row>
    <row r="82" spans="1:8" ht="20">
      <c r="A82" s="163"/>
      <c r="B82" s="163"/>
      <c r="C82" s="163"/>
      <c r="D82" s="163"/>
      <c r="E82" s="163"/>
      <c r="F82" s="163"/>
      <c r="G82" s="163"/>
      <c r="H82" s="123"/>
    </row>
    <row r="83" spans="1:8" ht="20">
      <c r="A83" s="163"/>
      <c r="B83" s="163"/>
      <c r="C83" s="163"/>
      <c r="D83" s="163"/>
      <c r="E83" s="163"/>
      <c r="F83" s="163"/>
      <c r="G83" s="163"/>
      <c r="H83" s="123"/>
    </row>
    <row r="84" spans="1:8" ht="20">
      <c r="A84" s="163"/>
      <c r="B84" s="163"/>
      <c r="C84" s="163"/>
      <c r="D84" s="163"/>
      <c r="E84" s="163"/>
      <c r="F84" s="163"/>
      <c r="G84" s="163"/>
      <c r="H84" s="123"/>
    </row>
    <row r="85" spans="1:8" ht="20">
      <c r="A85" s="163"/>
      <c r="B85" s="163"/>
      <c r="C85" s="163"/>
      <c r="D85" s="163"/>
      <c r="E85" s="163"/>
      <c r="F85" s="163"/>
      <c r="G85" s="163"/>
      <c r="H85" s="123"/>
    </row>
    <row r="86" spans="1:8" ht="20">
      <c r="A86" s="163"/>
      <c r="B86" s="163"/>
      <c r="C86" s="163"/>
      <c r="D86" s="163"/>
      <c r="E86" s="163"/>
      <c r="F86" s="163"/>
      <c r="G86" s="163"/>
      <c r="H86" s="123"/>
    </row>
    <row r="87" spans="1:8" ht="20">
      <c r="A87" s="163"/>
      <c r="B87" s="163"/>
      <c r="C87" s="163"/>
      <c r="D87" s="163"/>
      <c r="E87" s="163"/>
      <c r="F87" s="163"/>
      <c r="G87" s="163"/>
      <c r="H87" s="123"/>
    </row>
    <row r="88" spans="1:8" ht="20">
      <c r="A88" s="163"/>
      <c r="B88" s="163"/>
      <c r="C88" s="163"/>
      <c r="D88" s="163"/>
      <c r="E88" s="163"/>
      <c r="F88" s="163"/>
      <c r="G88" s="163"/>
      <c r="H88" s="123"/>
    </row>
    <row r="89" spans="1:8" ht="20">
      <c r="A89" s="163"/>
      <c r="B89" s="163"/>
      <c r="C89" s="163"/>
      <c r="D89" s="163"/>
      <c r="E89" s="163"/>
      <c r="F89" s="163"/>
      <c r="G89" s="163"/>
      <c r="H89" s="123"/>
    </row>
    <row r="90" spans="1:8" ht="20">
      <c r="A90" s="163"/>
      <c r="B90" s="163"/>
      <c r="C90" s="163"/>
      <c r="D90" s="163"/>
      <c r="E90" s="163"/>
      <c r="F90" s="163"/>
      <c r="G90" s="163"/>
      <c r="H90" s="123"/>
    </row>
    <row r="91" spans="1:8" ht="20">
      <c r="A91" s="163"/>
      <c r="B91" s="163"/>
      <c r="C91" s="163"/>
      <c r="D91" s="163"/>
      <c r="E91" s="163"/>
      <c r="F91" s="163"/>
      <c r="G91" s="163"/>
      <c r="H91" s="123"/>
    </row>
    <row r="92" spans="1:8" ht="20">
      <c r="A92" s="163"/>
      <c r="B92" s="163"/>
      <c r="C92" s="163"/>
      <c r="D92" s="163"/>
      <c r="E92" s="163"/>
      <c r="F92" s="163"/>
      <c r="G92" s="163"/>
      <c r="H92" s="123"/>
    </row>
    <row r="93" spans="1:8" ht="20">
      <c r="A93" s="163"/>
      <c r="B93" s="163"/>
      <c r="C93" s="163"/>
      <c r="D93" s="163"/>
      <c r="E93" s="163"/>
      <c r="F93" s="163"/>
      <c r="G93" s="163"/>
      <c r="H93" s="123"/>
    </row>
    <row r="94" spans="1:8" ht="20">
      <c r="A94" s="163"/>
      <c r="B94" s="163"/>
      <c r="C94" s="163"/>
      <c r="D94" s="163"/>
      <c r="E94" s="163"/>
      <c r="F94" s="163"/>
      <c r="G94" s="163"/>
      <c r="H94" s="123"/>
    </row>
    <row r="95" spans="1:8" ht="20">
      <c r="A95" s="163"/>
      <c r="B95" s="163"/>
      <c r="C95" s="163"/>
      <c r="D95" s="163"/>
      <c r="E95" s="163"/>
      <c r="F95" s="163"/>
      <c r="G95" s="163"/>
      <c r="H95" s="123"/>
    </row>
    <row r="96" spans="1:8" ht="20">
      <c r="A96" s="163"/>
      <c r="B96" s="163"/>
      <c r="C96" s="163"/>
      <c r="D96" s="163"/>
      <c r="E96" s="163"/>
      <c r="F96" s="163"/>
      <c r="G96" s="163"/>
      <c r="H96" s="123"/>
    </row>
    <row r="97" spans="1:8" ht="20">
      <c r="A97" s="163"/>
      <c r="B97" s="163"/>
      <c r="C97" s="163"/>
      <c r="D97" s="163"/>
      <c r="E97" s="163"/>
      <c r="F97" s="163"/>
      <c r="G97" s="163"/>
      <c r="H97" s="123"/>
    </row>
    <row r="98" spans="1:8" ht="20">
      <c r="A98" s="163"/>
      <c r="B98" s="163"/>
      <c r="C98" s="163"/>
      <c r="D98" s="163"/>
      <c r="E98" s="163"/>
      <c r="F98" s="163"/>
      <c r="G98" s="163"/>
      <c r="H98" s="123"/>
    </row>
    <row r="99" spans="1:8" ht="20">
      <c r="A99" s="163"/>
      <c r="B99" s="163"/>
      <c r="C99" s="163"/>
      <c r="D99" s="163"/>
      <c r="E99" s="163"/>
      <c r="F99" s="163"/>
      <c r="G99" s="163"/>
      <c r="H99" s="123"/>
    </row>
    <row r="100" spans="1:8" ht="20">
      <c r="A100" s="163"/>
      <c r="B100" s="163"/>
      <c r="C100" s="163"/>
      <c r="D100" s="163"/>
      <c r="E100" s="163"/>
      <c r="F100" s="163"/>
      <c r="G100" s="163"/>
      <c r="H100" s="123"/>
    </row>
    <row r="101" spans="1:8" ht="20">
      <c r="A101" s="163"/>
      <c r="B101" s="163"/>
      <c r="C101" s="163"/>
      <c r="D101" s="163"/>
      <c r="E101" s="163"/>
      <c r="F101" s="163"/>
      <c r="G101" s="163"/>
      <c r="H101" s="123"/>
    </row>
    <row r="102" spans="1:8" ht="20">
      <c r="A102" s="163"/>
      <c r="B102" s="163"/>
      <c r="C102" s="163"/>
      <c r="D102" s="163"/>
      <c r="E102" s="163"/>
      <c r="F102" s="163"/>
      <c r="G102" s="163"/>
      <c r="H102" s="123"/>
    </row>
    <row r="103" spans="1:8" ht="20">
      <c r="A103" s="163"/>
      <c r="B103" s="163"/>
      <c r="C103" s="163"/>
      <c r="D103" s="163"/>
      <c r="E103" s="163"/>
      <c r="F103" s="163"/>
      <c r="G103" s="163"/>
      <c r="H103" s="123"/>
    </row>
    <row r="104" spans="1:8" ht="20">
      <c r="A104" s="163"/>
      <c r="B104" s="163"/>
      <c r="C104" s="163"/>
      <c r="D104" s="163"/>
      <c r="E104" s="163"/>
      <c r="F104" s="163"/>
      <c r="G104" s="163"/>
      <c r="H104" s="123"/>
    </row>
    <row r="105" spans="1:8" ht="20">
      <c r="A105" s="163"/>
      <c r="B105" s="163"/>
      <c r="C105" s="163"/>
      <c r="D105" s="163"/>
      <c r="E105" s="163"/>
      <c r="F105" s="163"/>
      <c r="G105" s="163"/>
      <c r="H105" s="123"/>
    </row>
    <row r="106" spans="1:8" ht="20">
      <c r="A106" s="163"/>
      <c r="B106" s="163"/>
      <c r="C106" s="163"/>
      <c r="D106" s="163"/>
      <c r="E106" s="163"/>
      <c r="F106" s="163"/>
      <c r="G106" s="163"/>
      <c r="H106" s="123"/>
    </row>
    <row r="107" spans="1:8" ht="20">
      <c r="A107" s="163"/>
      <c r="B107" s="163"/>
      <c r="C107" s="163"/>
      <c r="D107" s="163"/>
      <c r="E107" s="163"/>
      <c r="F107" s="163"/>
      <c r="G107" s="163"/>
      <c r="H107" s="123"/>
    </row>
    <row r="108" spans="1:8" ht="20">
      <c r="A108" s="163"/>
      <c r="B108" s="163"/>
      <c r="C108" s="163"/>
      <c r="D108" s="163"/>
      <c r="E108" s="163"/>
      <c r="F108" s="163"/>
      <c r="G108" s="163"/>
      <c r="H108" s="123"/>
    </row>
    <row r="109" spans="1:8" ht="20">
      <c r="A109" s="163"/>
      <c r="B109" s="163"/>
      <c r="C109" s="163"/>
      <c r="D109" s="163"/>
      <c r="E109" s="163"/>
      <c r="F109" s="163"/>
      <c r="G109" s="163"/>
      <c r="H109" s="123"/>
    </row>
    <row r="110" spans="1:8" ht="20">
      <c r="A110" s="163"/>
      <c r="B110" s="163"/>
      <c r="C110" s="163"/>
      <c r="D110" s="163"/>
      <c r="E110" s="163"/>
      <c r="F110" s="163"/>
      <c r="G110" s="163"/>
      <c r="H110" s="123"/>
    </row>
    <row r="111" spans="1:8" ht="20">
      <c r="A111" s="163"/>
      <c r="B111" s="163"/>
      <c r="C111" s="163"/>
      <c r="D111" s="163"/>
      <c r="E111" s="163"/>
      <c r="F111" s="163"/>
      <c r="G111" s="163"/>
      <c r="H111" s="123"/>
    </row>
    <row r="112" spans="1:8" ht="20">
      <c r="A112" s="163"/>
      <c r="B112" s="163"/>
      <c r="C112" s="163"/>
      <c r="D112" s="163"/>
      <c r="E112" s="163"/>
      <c r="F112" s="163"/>
      <c r="G112" s="163"/>
      <c r="H112" s="123"/>
    </row>
    <row r="113" spans="1:8" ht="20">
      <c r="A113" s="163"/>
      <c r="B113" s="163"/>
      <c r="C113" s="163"/>
      <c r="D113" s="163"/>
      <c r="E113" s="163"/>
      <c r="F113" s="163"/>
      <c r="G113" s="163"/>
      <c r="H113" s="123"/>
    </row>
    <row r="114" spans="1:8" ht="20">
      <c r="A114" s="163"/>
      <c r="B114" s="163"/>
      <c r="C114" s="163"/>
      <c r="D114" s="163"/>
      <c r="E114" s="163"/>
      <c r="F114" s="163"/>
      <c r="G114" s="163"/>
      <c r="H114" s="123"/>
    </row>
    <row r="115" spans="1:8" ht="20">
      <c r="A115" s="163"/>
      <c r="B115" s="163"/>
      <c r="C115" s="163"/>
      <c r="D115" s="163"/>
      <c r="E115" s="163"/>
      <c r="F115" s="163"/>
      <c r="G115" s="163"/>
      <c r="H115" s="123"/>
    </row>
    <row r="116" spans="1:8" ht="20">
      <c r="A116" s="163"/>
      <c r="B116" s="163"/>
      <c r="C116" s="163"/>
      <c r="D116" s="163"/>
      <c r="E116" s="163"/>
      <c r="F116" s="163"/>
      <c r="G116" s="163"/>
      <c r="H116" s="123"/>
    </row>
    <row r="117" spans="1:8" ht="20">
      <c r="A117" s="163"/>
      <c r="B117" s="163"/>
      <c r="C117" s="163"/>
      <c r="D117" s="163"/>
      <c r="E117" s="163"/>
      <c r="F117" s="163"/>
      <c r="G117" s="163"/>
      <c r="H117" s="123"/>
    </row>
    <row r="118" spans="1:8" ht="20">
      <c r="A118" s="163"/>
      <c r="B118" s="163"/>
      <c r="C118" s="163"/>
      <c r="D118" s="163"/>
      <c r="E118" s="163"/>
      <c r="F118" s="163"/>
      <c r="G118" s="163"/>
      <c r="H118" s="123"/>
    </row>
    <row r="119" spans="1:8" ht="20">
      <c r="A119" s="163"/>
      <c r="B119" s="163"/>
      <c r="C119" s="163"/>
      <c r="D119" s="163"/>
      <c r="E119" s="163"/>
      <c r="F119" s="163"/>
      <c r="G119" s="163"/>
      <c r="H119" s="123"/>
    </row>
    <row r="120" spans="1:8" ht="20">
      <c r="A120" s="163"/>
      <c r="B120" s="163"/>
      <c r="C120" s="163"/>
      <c r="D120" s="163"/>
      <c r="E120" s="163"/>
      <c r="F120" s="163"/>
      <c r="G120" s="163"/>
      <c r="H120" s="123"/>
    </row>
    <row r="121" spans="1:8" ht="20">
      <c r="A121" s="163"/>
      <c r="B121" s="163"/>
      <c r="C121" s="163"/>
      <c r="D121" s="163"/>
      <c r="E121" s="163"/>
      <c r="F121" s="163"/>
      <c r="G121" s="163"/>
      <c r="H121" s="123"/>
    </row>
    <row r="122" spans="1:8" ht="20">
      <c r="A122" s="163"/>
      <c r="B122" s="163"/>
      <c r="C122" s="163"/>
      <c r="D122" s="163"/>
      <c r="E122" s="163"/>
      <c r="F122" s="163"/>
      <c r="G122" s="163"/>
      <c r="H122" s="123"/>
    </row>
    <row r="123" spans="1:8" ht="20">
      <c r="A123" s="163"/>
      <c r="B123" s="163"/>
      <c r="C123" s="163"/>
      <c r="D123" s="163"/>
      <c r="E123" s="163"/>
      <c r="F123" s="163"/>
      <c r="G123" s="163"/>
      <c r="H123" s="123"/>
    </row>
    <row r="124" spans="1:8" ht="20">
      <c r="A124" s="163"/>
      <c r="B124" s="163"/>
      <c r="C124" s="163"/>
      <c r="D124" s="163"/>
      <c r="E124" s="163"/>
      <c r="F124" s="163"/>
      <c r="G124" s="163"/>
      <c r="H124" s="123"/>
    </row>
    <row r="125" spans="1:8" ht="20">
      <c r="A125" s="163"/>
      <c r="B125" s="163"/>
      <c r="C125" s="163"/>
      <c r="D125" s="163"/>
      <c r="E125" s="163"/>
      <c r="F125" s="163"/>
      <c r="G125" s="163"/>
      <c r="H125" s="123"/>
    </row>
    <row r="126" spans="1:8" ht="20">
      <c r="A126" s="163"/>
      <c r="B126" s="163"/>
      <c r="C126" s="163"/>
      <c r="D126" s="163"/>
      <c r="E126" s="163"/>
      <c r="F126" s="163"/>
      <c r="G126" s="163"/>
      <c r="H126" s="123"/>
    </row>
    <row r="127" spans="1:8" ht="20">
      <c r="A127" s="163"/>
      <c r="B127" s="163"/>
      <c r="C127" s="163"/>
      <c r="D127" s="163"/>
      <c r="E127" s="163"/>
      <c r="F127" s="163"/>
      <c r="G127" s="163"/>
      <c r="H127" s="123"/>
    </row>
    <row r="128" spans="1:8" ht="20">
      <c r="A128" s="163"/>
      <c r="B128" s="163"/>
      <c r="C128" s="163"/>
      <c r="D128" s="163"/>
      <c r="E128" s="163"/>
      <c r="F128" s="163"/>
      <c r="G128" s="163"/>
      <c r="H128" s="123"/>
    </row>
    <row r="129" spans="1:8" ht="20">
      <c r="A129" s="163"/>
      <c r="B129" s="163"/>
      <c r="C129" s="163"/>
      <c r="D129" s="163"/>
      <c r="E129" s="163"/>
      <c r="F129" s="163"/>
      <c r="G129" s="163"/>
      <c r="H129" s="123"/>
    </row>
    <row r="130" spans="1:8" ht="20">
      <c r="A130" s="163"/>
      <c r="B130" s="163"/>
      <c r="C130" s="163"/>
      <c r="D130" s="163"/>
      <c r="E130" s="163"/>
      <c r="F130" s="163"/>
      <c r="G130" s="163"/>
      <c r="H130" s="123"/>
    </row>
    <row r="131" spans="1:8" ht="20">
      <c r="A131" s="163"/>
      <c r="B131" s="163"/>
      <c r="C131" s="163"/>
      <c r="D131" s="163"/>
      <c r="E131" s="163"/>
      <c r="F131" s="163"/>
      <c r="G131" s="163"/>
      <c r="H131" s="123"/>
    </row>
    <row r="132" spans="1:8" ht="20">
      <c r="A132" s="163"/>
      <c r="B132" s="163"/>
      <c r="C132" s="163"/>
      <c r="D132" s="163"/>
      <c r="E132" s="163"/>
      <c r="F132" s="163"/>
      <c r="G132" s="163"/>
      <c r="H132" s="123"/>
    </row>
    <row r="133" spans="1:8" ht="20">
      <c r="A133" s="163"/>
      <c r="B133" s="163"/>
      <c r="C133" s="163"/>
      <c r="D133" s="163"/>
      <c r="E133" s="163"/>
      <c r="F133" s="163"/>
      <c r="G133" s="163"/>
      <c r="H133" s="123"/>
    </row>
    <row r="134" spans="1:8" ht="20">
      <c r="A134" s="163"/>
      <c r="B134" s="163"/>
      <c r="C134" s="163"/>
      <c r="D134" s="163"/>
      <c r="E134" s="163"/>
      <c r="F134" s="163"/>
      <c r="G134" s="163"/>
      <c r="H134" s="123"/>
    </row>
    <row r="135" spans="1:8" ht="20">
      <c r="A135" s="163"/>
      <c r="B135" s="163"/>
      <c r="C135" s="163"/>
      <c r="D135" s="163"/>
      <c r="E135" s="163"/>
      <c r="F135" s="163"/>
      <c r="G135" s="163"/>
      <c r="H135" s="123"/>
    </row>
    <row r="136" spans="1:8" ht="20">
      <c r="A136" s="163"/>
      <c r="B136" s="163"/>
      <c r="C136" s="163"/>
      <c r="D136" s="163"/>
      <c r="E136" s="163"/>
      <c r="F136" s="163"/>
      <c r="G136" s="163"/>
      <c r="H136" s="123"/>
    </row>
    <row r="137" spans="1:8" ht="20">
      <c r="A137" s="163"/>
      <c r="B137" s="163"/>
      <c r="C137" s="163"/>
      <c r="D137" s="163"/>
      <c r="E137" s="163"/>
      <c r="F137" s="163"/>
      <c r="G137" s="163"/>
      <c r="H137" s="123"/>
    </row>
    <row r="138" spans="1:8" ht="20">
      <c r="A138" s="163"/>
      <c r="B138" s="163"/>
      <c r="C138" s="163"/>
      <c r="D138" s="163"/>
      <c r="E138" s="163"/>
      <c r="F138" s="163"/>
      <c r="G138" s="163"/>
      <c r="H138" s="123"/>
    </row>
    <row r="139" spans="1:8" ht="20">
      <c r="A139" s="163"/>
      <c r="B139" s="163"/>
      <c r="C139" s="163"/>
      <c r="D139" s="163"/>
      <c r="E139" s="163"/>
      <c r="F139" s="163"/>
      <c r="G139" s="163"/>
      <c r="H139" s="123"/>
    </row>
    <row r="140" spans="1:8" ht="20">
      <c r="A140" s="163"/>
      <c r="B140" s="163"/>
      <c r="C140" s="163"/>
      <c r="D140" s="163"/>
      <c r="E140" s="163"/>
      <c r="F140" s="163"/>
      <c r="G140" s="163"/>
      <c r="H140" s="123"/>
    </row>
    <row r="141" spans="1:8" ht="20">
      <c r="A141" s="163"/>
      <c r="B141" s="163"/>
      <c r="C141" s="163"/>
      <c r="D141" s="163"/>
      <c r="E141" s="163"/>
      <c r="F141" s="163"/>
      <c r="G141" s="163"/>
      <c r="H141" s="123"/>
    </row>
    <row r="142" spans="1:8" ht="20">
      <c r="A142" s="163"/>
      <c r="B142" s="163"/>
      <c r="C142" s="163"/>
      <c r="D142" s="163"/>
      <c r="E142" s="163"/>
      <c r="F142" s="163"/>
      <c r="G142" s="163"/>
      <c r="H142" s="123"/>
    </row>
    <row r="143" spans="1:8" ht="20">
      <c r="A143" s="163"/>
      <c r="B143" s="163"/>
      <c r="C143" s="163"/>
      <c r="D143" s="163"/>
      <c r="E143" s="163"/>
      <c r="F143" s="163"/>
      <c r="G143" s="163"/>
      <c r="H143" s="123"/>
    </row>
    <row r="144" spans="1:8" ht="20">
      <c r="A144" s="163"/>
      <c r="B144" s="163"/>
      <c r="C144" s="163"/>
      <c r="D144" s="163"/>
      <c r="E144" s="163"/>
      <c r="F144" s="163"/>
      <c r="G144" s="163"/>
      <c r="H144" s="123"/>
    </row>
    <row r="145" spans="1:8" ht="20">
      <c r="A145" s="163"/>
      <c r="B145" s="163"/>
      <c r="C145" s="163"/>
      <c r="D145" s="163"/>
      <c r="E145" s="163"/>
      <c r="F145" s="163"/>
      <c r="G145" s="163"/>
      <c r="H145" s="123"/>
    </row>
    <row r="146" spans="1:8" ht="20">
      <c r="A146" s="163"/>
      <c r="B146" s="163"/>
      <c r="C146" s="163"/>
      <c r="D146" s="163"/>
      <c r="E146" s="163"/>
      <c r="F146" s="163"/>
      <c r="G146" s="163"/>
      <c r="H146" s="123"/>
    </row>
    <row r="147" spans="1:8" ht="20">
      <c r="A147" s="163"/>
      <c r="B147" s="163"/>
      <c r="C147" s="163"/>
      <c r="D147" s="163"/>
      <c r="E147" s="163"/>
      <c r="F147" s="163"/>
      <c r="G147" s="163"/>
      <c r="H147" s="123"/>
    </row>
    <row r="148" spans="1:8" ht="20">
      <c r="A148" s="163"/>
      <c r="B148" s="163"/>
      <c r="C148" s="163"/>
      <c r="D148" s="163"/>
      <c r="E148" s="163"/>
      <c r="F148" s="163"/>
      <c r="G148" s="163"/>
      <c r="H148" s="123"/>
    </row>
    <row r="149" spans="1:8" ht="20">
      <c r="A149" s="163"/>
      <c r="B149" s="163"/>
      <c r="C149" s="163"/>
      <c r="D149" s="163"/>
      <c r="E149" s="163"/>
      <c r="F149" s="163"/>
      <c r="G149" s="163"/>
      <c r="H149" s="123"/>
    </row>
    <row r="150" spans="1:8" ht="20">
      <c r="A150" s="163"/>
      <c r="B150" s="163"/>
      <c r="C150" s="163"/>
      <c r="D150" s="163"/>
      <c r="E150" s="163"/>
      <c r="F150" s="163"/>
      <c r="G150" s="163"/>
      <c r="H150" s="123"/>
    </row>
    <row r="151" spans="1:8" ht="20">
      <c r="A151" s="163"/>
      <c r="B151" s="163"/>
      <c r="C151" s="163"/>
      <c r="D151" s="163"/>
      <c r="E151" s="163"/>
      <c r="F151" s="163"/>
      <c r="G151" s="163"/>
      <c r="H151" s="123"/>
    </row>
    <row r="152" spans="1:8" ht="20">
      <c r="A152" s="163"/>
      <c r="B152" s="163"/>
      <c r="C152" s="163"/>
      <c r="D152" s="163"/>
      <c r="E152" s="163"/>
      <c r="F152" s="163"/>
      <c r="G152" s="163"/>
      <c r="H152" s="123"/>
    </row>
    <row r="153" spans="1:8" ht="20">
      <c r="A153" s="163"/>
      <c r="B153" s="163"/>
      <c r="C153" s="163"/>
      <c r="D153" s="163"/>
      <c r="E153" s="163"/>
      <c r="F153" s="163"/>
      <c r="G153" s="163"/>
      <c r="H153" s="123"/>
    </row>
    <row r="154" spans="1:8" ht="20">
      <c r="A154" s="163"/>
      <c r="B154" s="163"/>
      <c r="C154" s="163"/>
      <c r="D154" s="163"/>
      <c r="E154" s="163"/>
      <c r="F154" s="163"/>
      <c r="G154" s="163"/>
      <c r="H154" s="123"/>
    </row>
    <row r="155" spans="1:8" ht="20">
      <c r="A155" s="163"/>
      <c r="B155" s="163"/>
      <c r="C155" s="163"/>
      <c r="D155" s="163"/>
      <c r="E155" s="163"/>
      <c r="F155" s="163"/>
      <c r="G155" s="163"/>
      <c r="H155" s="123"/>
    </row>
    <row r="156" spans="1:8" ht="20">
      <c r="A156" s="163"/>
      <c r="B156" s="163"/>
      <c r="C156" s="163"/>
      <c r="D156" s="163"/>
      <c r="E156" s="163"/>
      <c r="F156" s="163"/>
      <c r="G156" s="163"/>
      <c r="H156" s="123"/>
    </row>
    <row r="157" spans="1:8" ht="20">
      <c r="A157" s="163"/>
      <c r="B157" s="163"/>
      <c r="C157" s="163"/>
      <c r="D157" s="163"/>
      <c r="E157" s="163"/>
      <c r="F157" s="163"/>
      <c r="G157" s="163"/>
      <c r="H157" s="123"/>
    </row>
    <row r="158" spans="1:8" ht="20">
      <c r="A158" s="163"/>
      <c r="B158" s="163"/>
      <c r="C158" s="163"/>
      <c r="D158" s="163"/>
      <c r="E158" s="163"/>
      <c r="F158" s="163"/>
      <c r="G158" s="163"/>
      <c r="H158" s="123"/>
    </row>
    <row r="159" spans="1:8" ht="20">
      <c r="A159" s="163"/>
      <c r="B159" s="163"/>
      <c r="C159" s="163"/>
      <c r="D159" s="163"/>
      <c r="E159" s="163"/>
      <c r="F159" s="163"/>
      <c r="G159" s="163"/>
      <c r="H159" s="123"/>
    </row>
    <row r="160" spans="1:8" ht="20">
      <c r="A160" s="163"/>
      <c r="B160" s="163"/>
      <c r="C160" s="163"/>
      <c r="D160" s="163"/>
      <c r="E160" s="163"/>
      <c r="F160" s="163"/>
      <c r="G160" s="163"/>
      <c r="H160" s="123"/>
    </row>
    <row r="161" spans="1:8" ht="20">
      <c r="A161" s="163"/>
      <c r="E161" s="163"/>
      <c r="F161" s="163"/>
      <c r="G161" s="163"/>
      <c r="H161" s="123"/>
    </row>
  </sheetData>
  <mergeCells count="15">
    <mergeCell ref="B63:F63"/>
    <mergeCell ref="B53:E54"/>
    <mergeCell ref="B4:E5"/>
    <mergeCell ref="B58:F58"/>
    <mergeCell ref="B59:F59"/>
    <mergeCell ref="B60:F60"/>
    <mergeCell ref="B61:F61"/>
    <mergeCell ref="B62:F62"/>
    <mergeCell ref="F39:G39"/>
    <mergeCell ref="B51:C51"/>
    <mergeCell ref="A2:G3"/>
    <mergeCell ref="B43:E44"/>
    <mergeCell ref="B55:F55"/>
    <mergeCell ref="B56:F56"/>
    <mergeCell ref="B57:F57"/>
  </mergeCells>
  <pageMargins left="0.24" right="0.68" top="0.28000000000000003" bottom="0.17" header="0.17" footer="0.17"/>
  <pageSetup paperSize="9" scale="89" orientation="portrait" r:id="rId1"/>
  <rowBreaks count="1" manualBreakCount="1">
    <brk id="40" max="6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38"/>
  <sheetViews>
    <sheetView zoomScale="70" zoomScaleNormal="70" workbookViewId="0">
      <selection activeCell="B5" sqref="B5"/>
    </sheetView>
  </sheetViews>
  <sheetFormatPr baseColWidth="10" defaultColWidth="11" defaultRowHeight="20"/>
  <cols>
    <col min="1" max="1" width="13.6640625" style="207" bestFit="1" customWidth="1"/>
    <col min="2" max="2" width="17.6640625" style="207" customWidth="1"/>
    <col min="3" max="3" width="17" style="208" bestFit="1" customWidth="1"/>
    <col min="4" max="4" width="13.83203125" style="207" bestFit="1" customWidth="1"/>
    <col min="5" max="5" width="13.5" style="207" customWidth="1"/>
    <col min="6" max="6" width="17" style="207" customWidth="1"/>
    <col min="7" max="7" width="11" style="207"/>
    <col min="8" max="8" width="14.6640625" style="208" customWidth="1"/>
    <col min="9" max="9" width="11" style="207"/>
    <col min="10" max="10" width="15.1640625" style="207" bestFit="1" customWidth="1"/>
    <col min="11" max="16384" width="11" style="207"/>
  </cols>
  <sheetData>
    <row r="1" spans="1:10" ht="28.5" customHeight="1">
      <c r="A1" s="273" t="s">
        <v>79</v>
      </c>
      <c r="B1" s="273"/>
      <c r="C1" s="273"/>
      <c r="D1" s="273"/>
      <c r="E1" s="273"/>
      <c r="F1" s="273"/>
    </row>
    <row r="2" spans="1:10" ht="28.5" customHeight="1">
      <c r="A2" s="273"/>
      <c r="B2" s="273"/>
      <c r="C2" s="273"/>
      <c r="D2" s="273"/>
      <c r="E2" s="273"/>
      <c r="F2" s="273"/>
    </row>
    <row r="3" spans="1:10" ht="21" thickBot="1">
      <c r="A3" s="206"/>
      <c r="B3" s="272" t="s">
        <v>0</v>
      </c>
      <c r="C3" s="272"/>
      <c r="D3" s="272"/>
      <c r="E3" s="272"/>
    </row>
    <row r="4" spans="1:10" ht="21" thickBot="1">
      <c r="A4" s="233" t="s">
        <v>77</v>
      </c>
      <c r="B4" s="234" t="s">
        <v>42</v>
      </c>
      <c r="C4" s="235" t="s">
        <v>43</v>
      </c>
      <c r="D4" s="234" t="s">
        <v>44</v>
      </c>
      <c r="E4" s="236" t="s">
        <v>45</v>
      </c>
      <c r="F4" s="237" t="s">
        <v>46</v>
      </c>
      <c r="H4" s="208" t="s">
        <v>66</v>
      </c>
    </row>
    <row r="5" spans="1:10">
      <c r="A5" s="227">
        <v>1</v>
      </c>
      <c r="B5" s="228">
        <f>H5+C5+D5+E5</f>
        <v>5618000</v>
      </c>
      <c r="C5" s="229">
        <v>598000</v>
      </c>
      <c r="D5" s="230">
        <v>20000</v>
      </c>
      <c r="E5" s="231"/>
      <c r="F5" s="232"/>
      <c r="H5" s="208">
        <v>5000000</v>
      </c>
      <c r="J5" s="209"/>
    </row>
    <row r="6" spans="1:10">
      <c r="A6" s="18">
        <v>2</v>
      </c>
      <c r="B6" s="139">
        <f t="shared" ref="B6:B30" si="0">H6+C6+D6+E6</f>
        <v>2378000</v>
      </c>
      <c r="C6" s="141">
        <v>358000</v>
      </c>
      <c r="D6" s="26">
        <v>20000</v>
      </c>
      <c r="E6" s="21"/>
      <c r="F6" s="20"/>
      <c r="H6" s="208">
        <v>2000000</v>
      </c>
      <c r="J6" s="119"/>
    </row>
    <row r="7" spans="1:10">
      <c r="A7" s="18">
        <v>3</v>
      </c>
      <c r="B7" s="139">
        <f t="shared" si="0"/>
        <v>2478000</v>
      </c>
      <c r="C7" s="141">
        <v>358000</v>
      </c>
      <c r="D7" s="26">
        <v>20000</v>
      </c>
      <c r="E7" s="22">
        <v>100000</v>
      </c>
      <c r="F7" s="20"/>
      <c r="H7" s="208">
        <v>2000000</v>
      </c>
      <c r="J7" s="51"/>
    </row>
    <row r="8" spans="1:10">
      <c r="A8" s="18">
        <v>4</v>
      </c>
      <c r="B8" s="139">
        <f t="shared" si="0"/>
        <v>2695000</v>
      </c>
      <c r="C8" s="141">
        <v>645000</v>
      </c>
      <c r="D8" s="26">
        <v>20000</v>
      </c>
      <c r="E8" s="22">
        <v>30000</v>
      </c>
      <c r="F8" s="20"/>
      <c r="H8" s="208">
        <v>2000000</v>
      </c>
      <c r="J8" s="51"/>
    </row>
    <row r="9" spans="1:10">
      <c r="A9" s="18">
        <v>5</v>
      </c>
      <c r="B9" s="139">
        <f t="shared" si="0"/>
        <v>2198000</v>
      </c>
      <c r="C9" s="141">
        <v>178000</v>
      </c>
      <c r="D9" s="26">
        <v>20000</v>
      </c>
      <c r="E9" s="21"/>
      <c r="F9" s="20"/>
      <c r="H9" s="208">
        <v>2000000</v>
      </c>
      <c r="J9" s="51"/>
    </row>
    <row r="10" spans="1:10">
      <c r="A10" s="18">
        <v>6</v>
      </c>
      <c r="B10" s="139">
        <f t="shared" si="0"/>
        <v>2144000</v>
      </c>
      <c r="C10" s="141">
        <v>124000</v>
      </c>
      <c r="D10" s="26">
        <v>20000</v>
      </c>
      <c r="E10" s="21"/>
      <c r="F10" s="20"/>
      <c r="H10" s="208">
        <v>2000000</v>
      </c>
      <c r="J10" s="51"/>
    </row>
    <row r="11" spans="1:10">
      <c r="A11" s="18">
        <v>7</v>
      </c>
      <c r="B11" s="139">
        <f t="shared" si="0"/>
        <v>2051500</v>
      </c>
      <c r="C11" s="141">
        <v>31500</v>
      </c>
      <c r="D11" s="26">
        <v>20000</v>
      </c>
      <c r="E11" s="21"/>
      <c r="F11" s="24"/>
      <c r="H11" s="208">
        <v>2000000</v>
      </c>
      <c r="J11" s="51"/>
    </row>
    <row r="12" spans="1:10">
      <c r="A12" s="18">
        <v>8</v>
      </c>
      <c r="B12" s="139">
        <f t="shared" si="0"/>
        <v>5860000</v>
      </c>
      <c r="C12" s="141">
        <v>840000</v>
      </c>
      <c r="D12" s="26">
        <v>20000</v>
      </c>
      <c r="E12" s="25"/>
      <c r="F12" s="20"/>
      <c r="H12" s="208">
        <v>5000000</v>
      </c>
      <c r="J12" s="51"/>
    </row>
    <row r="13" spans="1:10">
      <c r="A13" s="243">
        <v>9</v>
      </c>
      <c r="B13" s="139">
        <f t="shared" si="0"/>
        <v>2303000</v>
      </c>
      <c r="C13" s="141">
        <v>283000</v>
      </c>
      <c r="D13" s="26">
        <v>20000</v>
      </c>
      <c r="E13" s="21"/>
      <c r="F13" s="20"/>
      <c r="H13" s="208">
        <v>2000000</v>
      </c>
      <c r="J13" s="51"/>
    </row>
    <row r="14" spans="1:10">
      <c r="A14" s="243">
        <v>10</v>
      </c>
      <c r="B14" s="139">
        <f t="shared" si="0"/>
        <v>2306500</v>
      </c>
      <c r="C14" s="141">
        <v>286500</v>
      </c>
      <c r="D14" s="26">
        <v>20000</v>
      </c>
      <c r="E14" s="19"/>
      <c r="F14" s="20"/>
      <c r="H14" s="208">
        <v>2000000</v>
      </c>
      <c r="J14" s="51"/>
    </row>
    <row r="15" spans="1:10">
      <c r="A15" s="243">
        <v>11</v>
      </c>
      <c r="B15" s="139">
        <f t="shared" si="0"/>
        <v>2523500</v>
      </c>
      <c r="C15" s="141">
        <v>503500</v>
      </c>
      <c r="D15" s="26">
        <v>20000</v>
      </c>
      <c r="E15" s="19"/>
      <c r="F15" s="20"/>
      <c r="H15" s="208">
        <v>2000000</v>
      </c>
      <c r="J15" s="51"/>
    </row>
    <row r="16" spans="1:10">
      <c r="A16" s="243">
        <v>12</v>
      </c>
      <c r="B16" s="139">
        <f t="shared" si="0"/>
        <v>2217500</v>
      </c>
      <c r="C16" s="141">
        <v>197500</v>
      </c>
      <c r="D16" s="26">
        <v>20000</v>
      </c>
      <c r="E16" s="22"/>
      <c r="F16" s="20"/>
      <c r="H16" s="208">
        <v>2000000</v>
      </c>
      <c r="J16" s="51"/>
    </row>
    <row r="17" spans="1:10">
      <c r="A17" s="243">
        <v>13</v>
      </c>
      <c r="B17" s="139">
        <f t="shared" si="0"/>
        <v>2312500</v>
      </c>
      <c r="C17" s="141">
        <v>292500</v>
      </c>
      <c r="D17" s="26">
        <v>20000</v>
      </c>
      <c r="E17" s="21"/>
      <c r="F17" s="20"/>
      <c r="H17" s="208">
        <v>2000000</v>
      </c>
      <c r="J17" s="51"/>
    </row>
    <row r="18" spans="1:10">
      <c r="A18" s="243">
        <v>14</v>
      </c>
      <c r="B18" s="139">
        <f t="shared" si="0"/>
        <v>2686000</v>
      </c>
      <c r="C18" s="141">
        <v>666000</v>
      </c>
      <c r="D18" s="26">
        <v>20000</v>
      </c>
      <c r="E18" s="19"/>
      <c r="F18" s="20"/>
      <c r="H18" s="208">
        <v>2000000</v>
      </c>
      <c r="J18" s="51"/>
    </row>
    <row r="19" spans="1:10">
      <c r="A19" s="18">
        <v>15</v>
      </c>
      <c r="B19" s="139">
        <f>H19+C19+D19+E19</f>
        <v>1848500</v>
      </c>
      <c r="C19" s="141">
        <v>228500</v>
      </c>
      <c r="D19" s="26">
        <v>20000</v>
      </c>
      <c r="E19" s="19"/>
      <c r="F19" s="20"/>
      <c r="H19" s="208">
        <v>1600000</v>
      </c>
      <c r="J19" s="51"/>
    </row>
    <row r="20" spans="1:10">
      <c r="A20" s="18">
        <v>16</v>
      </c>
      <c r="B20" s="139">
        <f>H20+C20+D20+E20</f>
        <v>2058000</v>
      </c>
      <c r="C20" s="141">
        <v>438000</v>
      </c>
      <c r="D20" s="26">
        <v>20000</v>
      </c>
      <c r="E20" s="21"/>
      <c r="F20" s="20"/>
      <c r="H20" s="208">
        <v>1600000</v>
      </c>
      <c r="J20" s="51"/>
    </row>
    <row r="21" spans="1:10">
      <c r="A21" s="18">
        <v>17</v>
      </c>
      <c r="B21" s="139">
        <f>H21+C21+D21+E21</f>
        <v>1855000</v>
      </c>
      <c r="C21" s="141">
        <v>235000</v>
      </c>
      <c r="D21" s="26">
        <v>20000</v>
      </c>
      <c r="E21" s="26"/>
      <c r="F21" s="20"/>
      <c r="H21" s="208">
        <v>1600000</v>
      </c>
      <c r="J21" s="51"/>
    </row>
    <row r="22" spans="1:10">
      <c r="A22" s="18">
        <v>18</v>
      </c>
      <c r="B22" s="139">
        <f t="shared" si="0"/>
        <v>2297500</v>
      </c>
      <c r="C22" s="141">
        <v>647500</v>
      </c>
      <c r="D22" s="26">
        <v>20000</v>
      </c>
      <c r="E22" s="22">
        <v>30000</v>
      </c>
      <c r="F22" s="20"/>
      <c r="H22" s="208">
        <v>1600000</v>
      </c>
      <c r="J22" s="51"/>
    </row>
    <row r="23" spans="1:10">
      <c r="A23" s="18">
        <v>19</v>
      </c>
      <c r="B23" s="139">
        <f t="shared" si="0"/>
        <v>1706500</v>
      </c>
      <c r="C23" s="141">
        <v>86500</v>
      </c>
      <c r="D23" s="26">
        <v>20000</v>
      </c>
      <c r="E23" s="27"/>
      <c r="F23" s="20"/>
      <c r="H23" s="208">
        <v>1600000</v>
      </c>
      <c r="J23" s="51"/>
    </row>
    <row r="24" spans="1:10">
      <c r="A24" s="18">
        <v>20</v>
      </c>
      <c r="B24" s="139">
        <f t="shared" si="0"/>
        <v>2976500</v>
      </c>
      <c r="C24" s="141">
        <v>1326500</v>
      </c>
      <c r="D24" s="26">
        <v>20000</v>
      </c>
      <c r="E24" s="22">
        <v>30000</v>
      </c>
      <c r="F24" s="24"/>
      <c r="H24" s="208">
        <v>1600000</v>
      </c>
      <c r="J24" s="51"/>
    </row>
    <row r="25" spans="1:10">
      <c r="A25" s="18">
        <v>21</v>
      </c>
      <c r="B25" s="139">
        <f t="shared" si="0"/>
        <v>1778000</v>
      </c>
      <c r="C25" s="141">
        <v>158000</v>
      </c>
      <c r="D25" s="26">
        <v>20000</v>
      </c>
      <c r="E25" s="22"/>
      <c r="F25" s="20"/>
      <c r="H25" s="208">
        <v>1600000</v>
      </c>
      <c r="J25" s="51"/>
    </row>
    <row r="26" spans="1:10">
      <c r="A26" s="18">
        <v>22</v>
      </c>
      <c r="B26" s="139">
        <f t="shared" si="0"/>
        <v>1705500</v>
      </c>
      <c r="C26" s="141">
        <v>85500</v>
      </c>
      <c r="D26" s="26">
        <v>20000</v>
      </c>
      <c r="E26" s="19"/>
      <c r="F26" s="20"/>
      <c r="H26" s="208">
        <v>1600000</v>
      </c>
      <c r="J26" s="51"/>
    </row>
    <row r="27" spans="1:10">
      <c r="A27" s="18">
        <v>23</v>
      </c>
      <c r="B27" s="139">
        <f t="shared" si="0"/>
        <v>2221500</v>
      </c>
      <c r="C27" s="141">
        <v>601500</v>
      </c>
      <c r="D27" s="26">
        <v>20000</v>
      </c>
      <c r="E27" s="19"/>
      <c r="F27" s="20"/>
      <c r="H27" s="208">
        <v>1600000</v>
      </c>
      <c r="J27" s="51"/>
    </row>
    <row r="28" spans="1:10">
      <c r="A28" s="18">
        <v>24</v>
      </c>
      <c r="B28" s="139">
        <f t="shared" si="0"/>
        <v>1917000</v>
      </c>
      <c r="C28" s="141">
        <v>297000</v>
      </c>
      <c r="D28" s="26">
        <v>20000</v>
      </c>
      <c r="E28" s="19"/>
      <c r="F28" s="20"/>
      <c r="H28" s="208">
        <v>1600000</v>
      </c>
      <c r="J28" s="51"/>
    </row>
    <row r="29" spans="1:10">
      <c r="A29" s="18">
        <v>25</v>
      </c>
      <c r="B29" s="139">
        <f t="shared" si="0"/>
        <v>1880000</v>
      </c>
      <c r="C29" s="141">
        <v>260000</v>
      </c>
      <c r="D29" s="26">
        <v>20000</v>
      </c>
      <c r="E29" s="19"/>
      <c r="F29" s="20"/>
      <c r="H29" s="208">
        <v>1600000</v>
      </c>
      <c r="J29" s="51"/>
    </row>
    <row r="30" spans="1:10" ht="21" thickBot="1">
      <c r="A30" s="28">
        <v>26</v>
      </c>
      <c r="B30" s="149">
        <f t="shared" si="0"/>
        <v>2108500</v>
      </c>
      <c r="C30" s="142">
        <v>458500</v>
      </c>
      <c r="D30" s="222">
        <v>20000</v>
      </c>
      <c r="E30" s="29">
        <v>30000</v>
      </c>
      <c r="F30" s="30"/>
      <c r="H30" s="208">
        <v>1600000</v>
      </c>
      <c r="J30" s="51"/>
    </row>
    <row r="31" spans="1:10" ht="21" thickBot="1">
      <c r="A31" s="206"/>
      <c r="B31" s="272" t="s">
        <v>39</v>
      </c>
      <c r="C31" s="272"/>
      <c r="D31" s="272"/>
      <c r="E31" s="272"/>
      <c r="J31" s="121"/>
    </row>
    <row r="32" spans="1:10">
      <c r="A32" s="17">
        <v>1</v>
      </c>
      <c r="B32" s="147">
        <f>H32+C32+D32+E32</f>
        <v>5100000</v>
      </c>
      <c r="C32" s="143">
        <v>80000</v>
      </c>
      <c r="D32" s="148">
        <v>20000</v>
      </c>
      <c r="E32" s="31"/>
      <c r="F32" s="122"/>
      <c r="H32" s="208">
        <v>5000000</v>
      </c>
      <c r="J32" s="209"/>
    </row>
    <row r="33" spans="1:8">
      <c r="A33" s="18">
        <v>2</v>
      </c>
      <c r="B33" s="139">
        <f t="shared" ref="B33:B34" si="1">H33+C33+D33+E33</f>
        <v>5570000</v>
      </c>
      <c r="C33" s="140">
        <v>520000</v>
      </c>
      <c r="D33" s="26">
        <v>20000</v>
      </c>
      <c r="E33" s="32">
        <v>30000</v>
      </c>
      <c r="F33" s="20"/>
      <c r="H33" s="208">
        <v>5000000</v>
      </c>
    </row>
    <row r="34" spans="1:8">
      <c r="A34" s="18" t="s">
        <v>10</v>
      </c>
      <c r="B34" s="139">
        <f t="shared" si="1"/>
        <v>287500</v>
      </c>
      <c r="C34" s="140">
        <v>287500</v>
      </c>
      <c r="D34" s="23"/>
      <c r="E34" s="33"/>
      <c r="F34" s="20"/>
    </row>
    <row r="35" spans="1:8">
      <c r="A35" s="209"/>
      <c r="B35" s="209"/>
      <c r="C35" s="144"/>
      <c r="D35" s="209"/>
      <c r="E35" s="209"/>
      <c r="F35" s="209"/>
    </row>
    <row r="36" spans="1:8">
      <c r="A36" s="209"/>
      <c r="B36" s="210"/>
      <c r="C36" s="144"/>
      <c r="D36" s="210"/>
      <c r="E36" s="209"/>
      <c r="F36" s="209"/>
    </row>
    <row r="37" spans="1:8">
      <c r="A37" s="209"/>
      <c r="B37" s="209"/>
      <c r="C37" s="144"/>
      <c r="D37" s="209"/>
      <c r="E37" s="209"/>
      <c r="F37" s="209"/>
    </row>
    <row r="38" spans="1:8">
      <c r="A38" s="209"/>
      <c r="B38" s="209"/>
      <c r="C38" s="210"/>
      <c r="D38" s="209"/>
      <c r="E38" s="209"/>
      <c r="F38" s="209"/>
    </row>
  </sheetData>
  <autoFilter ref="A4:H34" xr:uid="{00000000-0009-0000-0000-000002000000}"/>
  <mergeCells count="3">
    <mergeCell ref="B3:E3"/>
    <mergeCell ref="B31:E31"/>
    <mergeCell ref="A1:F2"/>
  </mergeCells>
  <pageMargins left="0.75" right="0.25" top="0.33" bottom="0.25" header="0.33" footer="0.25"/>
  <pageSetup scale="95" orientation="portrait" r:id="rId1"/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39"/>
  <sheetViews>
    <sheetView tabSelected="1" topLeftCell="A73" zoomScale="80" zoomScaleNormal="80" workbookViewId="0">
      <selection activeCell="H124" sqref="H124:M130"/>
    </sheetView>
  </sheetViews>
  <sheetFormatPr baseColWidth="10" defaultColWidth="11" defaultRowHeight="16"/>
  <cols>
    <col min="1" max="1" width="16.1640625" style="117" customWidth="1"/>
    <col min="2" max="4" width="11" style="117"/>
    <col min="5" max="5" width="17.1640625" style="117" customWidth="1"/>
    <col min="6" max="6" width="17.6640625" style="117" customWidth="1"/>
    <col min="7" max="7" width="0.5" style="117" customWidth="1"/>
    <col min="8" max="8" width="16.33203125" style="117" customWidth="1"/>
    <col min="9" max="11" width="11" style="117"/>
    <col min="12" max="12" width="17.33203125" style="117" customWidth="1"/>
    <col min="13" max="13" width="21.5" style="117" customWidth="1"/>
    <col min="14" max="14" width="11" style="117"/>
    <col min="15" max="15" width="13" style="117" bestFit="1" customWidth="1"/>
    <col min="16" max="16384" width="11" style="117"/>
  </cols>
  <sheetData>
    <row r="1" spans="1:15" ht="26" thickBot="1">
      <c r="A1" s="280" t="s">
        <v>80</v>
      </c>
      <c r="B1" s="281"/>
      <c r="C1" s="281"/>
      <c r="D1" s="281"/>
      <c r="E1" s="281"/>
      <c r="F1" s="282"/>
      <c r="H1" s="274" t="s">
        <v>80</v>
      </c>
      <c r="I1" s="275"/>
      <c r="J1" s="275"/>
      <c r="K1" s="275"/>
      <c r="L1" s="275"/>
      <c r="M1" s="276"/>
    </row>
    <row r="2" spans="1:15" ht="24" thickBot="1">
      <c r="A2" s="226" t="s">
        <v>74</v>
      </c>
      <c r="B2" s="94" t="s">
        <v>3</v>
      </c>
      <c r="C2" s="94" t="s">
        <v>4</v>
      </c>
      <c r="D2" s="94" t="s">
        <v>52</v>
      </c>
      <c r="E2" s="94" t="s">
        <v>53</v>
      </c>
      <c r="F2" s="95" t="s">
        <v>6</v>
      </c>
      <c r="H2" s="52" t="s">
        <v>28</v>
      </c>
      <c r="I2" s="53" t="s">
        <v>3</v>
      </c>
      <c r="J2" s="53" t="s">
        <v>4</v>
      </c>
      <c r="K2" s="53" t="s">
        <v>52</v>
      </c>
      <c r="L2" s="53" t="s">
        <v>53</v>
      </c>
      <c r="M2" s="54" t="s">
        <v>6</v>
      </c>
    </row>
    <row r="3" spans="1:15" ht="23">
      <c r="A3" s="60" t="s">
        <v>47</v>
      </c>
      <c r="B3" s="219"/>
      <c r="C3" s="219"/>
      <c r="D3" s="219"/>
      <c r="E3" s="220"/>
      <c r="F3" s="96">
        <v>5000000</v>
      </c>
      <c r="H3" s="55" t="s">
        <v>47</v>
      </c>
      <c r="I3" s="290"/>
      <c r="J3" s="291"/>
      <c r="K3" s="291"/>
      <c r="L3" s="292"/>
      <c r="M3" s="108">
        <v>1600000</v>
      </c>
    </row>
    <row r="4" spans="1:15" ht="23">
      <c r="A4" s="60" t="s">
        <v>48</v>
      </c>
      <c r="B4" s="134">
        <v>4224</v>
      </c>
      <c r="C4" s="65">
        <v>4076</v>
      </c>
      <c r="D4" s="136">
        <f>B4-C4</f>
        <v>148</v>
      </c>
      <c r="E4" s="81">
        <v>3500</v>
      </c>
      <c r="F4" s="67">
        <f>D4*E4</f>
        <v>518000</v>
      </c>
      <c r="H4" s="60" t="s">
        <v>48</v>
      </c>
      <c r="I4" s="151">
        <v>2274</v>
      </c>
      <c r="J4" s="61">
        <v>2224</v>
      </c>
      <c r="K4" s="63">
        <f>I4-J4</f>
        <v>50</v>
      </c>
      <c r="L4" s="81">
        <v>3500</v>
      </c>
      <c r="M4" s="98">
        <f>K4*L4</f>
        <v>175000</v>
      </c>
    </row>
    <row r="5" spans="1:15" ht="23">
      <c r="A5" s="60" t="s">
        <v>49</v>
      </c>
      <c r="B5" s="154">
        <v>1179</v>
      </c>
      <c r="C5" s="151">
        <v>1175</v>
      </c>
      <c r="D5" s="136">
        <f>B5-C5</f>
        <v>4</v>
      </c>
      <c r="E5" s="70">
        <v>20000</v>
      </c>
      <c r="F5" s="67">
        <f>D5*E5</f>
        <v>80000</v>
      </c>
      <c r="H5" s="60" t="s">
        <v>49</v>
      </c>
      <c r="I5" s="151">
        <v>432</v>
      </c>
      <c r="J5" s="62">
        <v>429</v>
      </c>
      <c r="K5" s="63">
        <f>I5-J5</f>
        <v>3</v>
      </c>
      <c r="L5" s="81">
        <v>20000</v>
      </c>
      <c r="M5" s="98">
        <f>K5*L5</f>
        <v>60000</v>
      </c>
    </row>
    <row r="6" spans="1:15" ht="24" thickBot="1">
      <c r="A6" s="71" t="s">
        <v>50</v>
      </c>
      <c r="B6" s="283"/>
      <c r="C6" s="283"/>
      <c r="D6" s="283"/>
      <c r="E6" s="284"/>
      <c r="F6" s="73">
        <v>20000</v>
      </c>
      <c r="H6" s="71" t="s">
        <v>50</v>
      </c>
      <c r="I6" s="283"/>
      <c r="J6" s="283"/>
      <c r="K6" s="283"/>
      <c r="L6" s="284"/>
      <c r="M6" s="109">
        <v>20000</v>
      </c>
      <c r="O6" s="131"/>
    </row>
    <row r="7" spans="1:15" ht="26" thickBot="1">
      <c r="A7" s="285" t="s">
        <v>51</v>
      </c>
      <c r="B7" s="286"/>
      <c r="C7" s="286"/>
      <c r="D7" s="286"/>
      <c r="E7" s="287"/>
      <c r="F7" s="75">
        <f>SUM(F3:F6)</f>
        <v>5618000</v>
      </c>
      <c r="H7" s="293" t="s">
        <v>51</v>
      </c>
      <c r="I7" s="286"/>
      <c r="J7" s="286"/>
      <c r="K7" s="286"/>
      <c r="L7" s="287"/>
      <c r="M7" s="74">
        <f>SUM(M3:M6)</f>
        <v>1855000</v>
      </c>
    </row>
    <row r="8" spans="1:15" ht="18.75" customHeight="1" thickBot="1"/>
    <row r="9" spans="1:15" ht="26" thickBot="1">
      <c r="A9" s="280" t="s">
        <v>80</v>
      </c>
      <c r="B9" s="281"/>
      <c r="C9" s="281"/>
      <c r="D9" s="281"/>
      <c r="E9" s="281"/>
      <c r="F9" s="282"/>
      <c r="H9" s="274" t="s">
        <v>80</v>
      </c>
      <c r="I9" s="275"/>
      <c r="J9" s="275"/>
      <c r="K9" s="275"/>
      <c r="L9" s="275"/>
      <c r="M9" s="276"/>
    </row>
    <row r="10" spans="1:15" ht="24" thickBot="1">
      <c r="A10" s="110" t="s">
        <v>65</v>
      </c>
      <c r="B10" s="53" t="s">
        <v>3</v>
      </c>
      <c r="C10" s="53" t="s">
        <v>4</v>
      </c>
      <c r="D10" s="53" t="s">
        <v>52</v>
      </c>
      <c r="E10" s="53" t="s">
        <v>53</v>
      </c>
      <c r="F10" s="54" t="s">
        <v>6</v>
      </c>
      <c r="H10" s="204" t="s">
        <v>29</v>
      </c>
      <c r="I10" s="94" t="s">
        <v>3</v>
      </c>
      <c r="J10" s="94" t="s">
        <v>4</v>
      </c>
      <c r="K10" s="94" t="s">
        <v>52</v>
      </c>
      <c r="L10" s="94" t="s">
        <v>53</v>
      </c>
      <c r="M10" s="95" t="s">
        <v>6</v>
      </c>
    </row>
    <row r="11" spans="1:15" ht="23">
      <c r="A11" s="77" t="s">
        <v>47</v>
      </c>
      <c r="B11" s="78"/>
      <c r="C11" s="79"/>
      <c r="D11" s="79"/>
      <c r="E11" s="79"/>
      <c r="F11" s="97">
        <v>2000000</v>
      </c>
      <c r="H11" s="200" t="s">
        <v>47</v>
      </c>
      <c r="I11" s="104"/>
      <c r="J11" s="100"/>
      <c r="K11" s="100"/>
      <c r="L11" s="100"/>
      <c r="M11" s="108">
        <v>1600000</v>
      </c>
    </row>
    <row r="12" spans="1:15" ht="23">
      <c r="A12" s="80" t="s">
        <v>48</v>
      </c>
      <c r="B12" s="150">
        <v>3210</v>
      </c>
      <c r="C12" s="150">
        <v>3182</v>
      </c>
      <c r="D12" s="63">
        <f>B12-C12</f>
        <v>28</v>
      </c>
      <c r="E12" s="81">
        <v>3500</v>
      </c>
      <c r="F12" s="98">
        <f>D12*E12</f>
        <v>98000</v>
      </c>
      <c r="H12" s="195" t="s">
        <v>48</v>
      </c>
      <c r="I12" s="197">
        <v>3559</v>
      </c>
      <c r="J12" s="61">
        <v>3454</v>
      </c>
      <c r="K12" s="63">
        <f>I12-J12</f>
        <v>105</v>
      </c>
      <c r="L12" s="81">
        <v>3500</v>
      </c>
      <c r="M12" s="98">
        <f>K12*L12</f>
        <v>367500</v>
      </c>
    </row>
    <row r="13" spans="1:15" ht="23">
      <c r="A13" s="80" t="s">
        <v>49</v>
      </c>
      <c r="B13" s="151">
        <v>826</v>
      </c>
      <c r="C13" s="151">
        <v>813</v>
      </c>
      <c r="D13" s="63">
        <f>B13-C13</f>
        <v>13</v>
      </c>
      <c r="E13" s="81">
        <v>20000</v>
      </c>
      <c r="F13" s="98">
        <f>D13*E13</f>
        <v>260000</v>
      </c>
      <c r="H13" s="195" t="s">
        <v>49</v>
      </c>
      <c r="I13" s="197">
        <v>548</v>
      </c>
      <c r="J13" s="62">
        <v>534</v>
      </c>
      <c r="K13" s="63">
        <f>I13-J13</f>
        <v>14</v>
      </c>
      <c r="L13" s="81">
        <v>20000</v>
      </c>
      <c r="M13" s="98">
        <f>K13*L13</f>
        <v>280000</v>
      </c>
    </row>
    <row r="14" spans="1:15" ht="24" thickBot="1">
      <c r="A14" s="83" t="s">
        <v>50</v>
      </c>
      <c r="B14" s="288"/>
      <c r="C14" s="288"/>
      <c r="D14" s="288"/>
      <c r="E14" s="289"/>
      <c r="F14" s="84">
        <v>20000</v>
      </c>
      <c r="H14" s="195" t="s">
        <v>72</v>
      </c>
      <c r="I14" s="294"/>
      <c r="J14" s="295"/>
      <c r="K14" s="295"/>
      <c r="L14" s="295"/>
      <c r="M14" s="109">
        <v>50000</v>
      </c>
    </row>
    <row r="15" spans="1:15" ht="26" thickBot="1">
      <c r="A15" s="277" t="s">
        <v>51</v>
      </c>
      <c r="B15" s="278"/>
      <c r="C15" s="278"/>
      <c r="D15" s="278"/>
      <c r="E15" s="279"/>
      <c r="F15" s="85">
        <f>SUM(F11:F14)</f>
        <v>2378000</v>
      </c>
      <c r="H15" s="296" t="s">
        <v>51</v>
      </c>
      <c r="I15" s="297"/>
      <c r="J15" s="297"/>
      <c r="K15" s="297"/>
      <c r="L15" s="297"/>
      <c r="M15" s="205">
        <f>SUM(M11:M14)</f>
        <v>2297500</v>
      </c>
    </row>
    <row r="16" spans="1:15" ht="26" thickBot="1">
      <c r="H16" s="116"/>
      <c r="I16" s="116"/>
      <c r="J16" s="116"/>
      <c r="K16" s="116"/>
      <c r="L16" s="116"/>
      <c r="M16" s="76"/>
    </row>
    <row r="17" spans="1:16" ht="26" thickBot="1">
      <c r="A17" s="280" t="s">
        <v>80</v>
      </c>
      <c r="B17" s="281"/>
      <c r="C17" s="281"/>
      <c r="D17" s="281"/>
      <c r="E17" s="281"/>
      <c r="F17" s="282"/>
      <c r="H17" s="274" t="s">
        <v>80</v>
      </c>
      <c r="I17" s="275"/>
      <c r="J17" s="275"/>
      <c r="K17" s="275"/>
      <c r="L17" s="275"/>
      <c r="M17" s="276"/>
    </row>
    <row r="18" spans="1:16" ht="24" thickBot="1">
      <c r="A18" s="52" t="s">
        <v>56</v>
      </c>
      <c r="B18" s="53" t="s">
        <v>3</v>
      </c>
      <c r="C18" s="53" t="s">
        <v>4</v>
      </c>
      <c r="D18" s="53" t="s">
        <v>52</v>
      </c>
      <c r="E18" s="53" t="s">
        <v>53</v>
      </c>
      <c r="F18" s="54" t="s">
        <v>6</v>
      </c>
      <c r="H18" s="52" t="s">
        <v>30</v>
      </c>
      <c r="I18" s="94" t="s">
        <v>3</v>
      </c>
      <c r="J18" s="94" t="s">
        <v>4</v>
      </c>
      <c r="K18" s="94" t="s">
        <v>52</v>
      </c>
      <c r="L18" s="94" t="s">
        <v>53</v>
      </c>
      <c r="M18" s="95" t="s">
        <v>6</v>
      </c>
    </row>
    <row r="19" spans="1:16" ht="23">
      <c r="A19" s="99" t="s">
        <v>47</v>
      </c>
      <c r="B19" s="59"/>
      <c r="C19" s="100"/>
      <c r="D19" s="100"/>
      <c r="E19" s="100"/>
      <c r="F19" s="101">
        <v>2000000</v>
      </c>
      <c r="H19" s="202" t="s">
        <v>47</v>
      </c>
      <c r="I19" s="104"/>
      <c r="J19" s="100"/>
      <c r="K19" s="100"/>
      <c r="L19" s="100"/>
      <c r="M19" s="108">
        <v>1600000</v>
      </c>
    </row>
    <row r="20" spans="1:16" ht="23">
      <c r="A20" s="60" t="s">
        <v>48</v>
      </c>
      <c r="B20" s="150">
        <v>6173</v>
      </c>
      <c r="C20" s="150">
        <v>6105</v>
      </c>
      <c r="D20" s="63">
        <f>B20-C20</f>
        <v>68</v>
      </c>
      <c r="E20" s="81">
        <v>3500</v>
      </c>
      <c r="F20" s="98">
        <f>D20*E20</f>
        <v>238000</v>
      </c>
      <c r="H20" s="195" t="s">
        <v>48</v>
      </c>
      <c r="I20" s="197">
        <v>3770</v>
      </c>
      <c r="J20" s="61">
        <v>3751</v>
      </c>
      <c r="K20" s="63">
        <f>I20-J20</f>
        <v>19</v>
      </c>
      <c r="L20" s="81">
        <v>3500</v>
      </c>
      <c r="M20" s="98">
        <f>K20*L20</f>
        <v>66500</v>
      </c>
    </row>
    <row r="21" spans="1:16" ht="23">
      <c r="A21" s="60" t="s">
        <v>49</v>
      </c>
      <c r="B21" s="151">
        <v>571</v>
      </c>
      <c r="C21" s="151">
        <v>565</v>
      </c>
      <c r="D21" s="63">
        <f>B21-C21</f>
        <v>6</v>
      </c>
      <c r="E21" s="81">
        <v>20000</v>
      </c>
      <c r="F21" s="98">
        <f>D21*E21</f>
        <v>120000</v>
      </c>
      <c r="H21" s="195" t="s">
        <v>49</v>
      </c>
      <c r="I21" s="197">
        <v>326</v>
      </c>
      <c r="J21" s="62">
        <v>325</v>
      </c>
      <c r="K21" s="63">
        <f>I21-J21</f>
        <v>1</v>
      </c>
      <c r="L21" s="81">
        <v>20000</v>
      </c>
      <c r="M21" s="98">
        <f>K21*L21</f>
        <v>20000</v>
      </c>
    </row>
    <row r="22" spans="1:16" ht="24" thickBot="1">
      <c r="A22" s="60" t="s">
        <v>55</v>
      </c>
      <c r="B22" s="298"/>
      <c r="C22" s="298"/>
      <c r="D22" s="298"/>
      <c r="E22" s="299"/>
      <c r="F22" s="58">
        <v>100000</v>
      </c>
      <c r="H22" s="196" t="s">
        <v>50</v>
      </c>
      <c r="I22" s="294"/>
      <c r="J22" s="295"/>
      <c r="K22" s="295"/>
      <c r="L22" s="295"/>
      <c r="M22" s="109">
        <v>20000</v>
      </c>
    </row>
    <row r="23" spans="1:16" ht="26" thickBot="1">
      <c r="A23" s="71" t="s">
        <v>50</v>
      </c>
      <c r="B23" s="283"/>
      <c r="C23" s="283"/>
      <c r="D23" s="283"/>
      <c r="E23" s="284"/>
      <c r="F23" s="102">
        <v>20000</v>
      </c>
      <c r="H23" s="293" t="s">
        <v>51</v>
      </c>
      <c r="I23" s="302"/>
      <c r="J23" s="302"/>
      <c r="K23" s="302"/>
      <c r="L23" s="303"/>
      <c r="M23" s="107">
        <f>SUM(M19:M22)</f>
        <v>1706500</v>
      </c>
    </row>
    <row r="24" spans="1:16" ht="26" thickBot="1">
      <c r="A24" s="293" t="s">
        <v>51</v>
      </c>
      <c r="B24" s="286"/>
      <c r="C24" s="286"/>
      <c r="D24" s="286"/>
      <c r="E24" s="287"/>
      <c r="F24" s="86">
        <f>SUM(F19:F23)</f>
        <v>2478000</v>
      </c>
    </row>
    <row r="25" spans="1:16" ht="26" thickBot="1">
      <c r="A25" s="116"/>
      <c r="B25" s="116"/>
      <c r="C25" s="116"/>
      <c r="D25" s="116"/>
      <c r="E25" s="116"/>
      <c r="F25" s="76"/>
      <c r="H25" s="274" t="s">
        <v>80</v>
      </c>
      <c r="I25" s="275"/>
      <c r="J25" s="275"/>
      <c r="K25" s="275"/>
      <c r="L25" s="275"/>
      <c r="M25" s="276"/>
    </row>
    <row r="26" spans="1:16" ht="26" thickBot="1">
      <c r="A26" s="280" t="s">
        <v>80</v>
      </c>
      <c r="B26" s="281"/>
      <c r="C26" s="281"/>
      <c r="D26" s="281"/>
      <c r="E26" s="281"/>
      <c r="F26" s="282"/>
      <c r="H26" s="52" t="s">
        <v>31</v>
      </c>
      <c r="I26" s="94" t="s">
        <v>3</v>
      </c>
      <c r="J26" s="94" t="s">
        <v>4</v>
      </c>
      <c r="K26" s="94" t="s">
        <v>52</v>
      </c>
      <c r="L26" s="94" t="s">
        <v>53</v>
      </c>
      <c r="M26" s="95" t="s">
        <v>6</v>
      </c>
    </row>
    <row r="27" spans="1:16" ht="25.5" customHeight="1" thickBot="1">
      <c r="A27" s="52" t="s">
        <v>57</v>
      </c>
      <c r="B27" s="53" t="s">
        <v>3</v>
      </c>
      <c r="C27" s="53" t="s">
        <v>4</v>
      </c>
      <c r="D27" s="53" t="s">
        <v>52</v>
      </c>
      <c r="E27" s="53" t="s">
        <v>53</v>
      </c>
      <c r="F27" s="54" t="s">
        <v>6</v>
      </c>
      <c r="H27" s="202" t="s">
        <v>47</v>
      </c>
      <c r="I27" s="104"/>
      <c r="J27" s="100"/>
      <c r="K27" s="100"/>
      <c r="L27" s="100"/>
      <c r="M27" s="108">
        <v>1600000</v>
      </c>
    </row>
    <row r="28" spans="1:16" ht="23">
      <c r="A28" s="99" t="s">
        <v>47</v>
      </c>
      <c r="B28" s="59"/>
      <c r="C28" s="100"/>
      <c r="D28" s="100"/>
      <c r="E28" s="100"/>
      <c r="F28" s="101">
        <v>2000000</v>
      </c>
      <c r="H28" s="195" t="s">
        <v>48</v>
      </c>
      <c r="I28" s="197">
        <v>13816</v>
      </c>
      <c r="J28" s="61">
        <v>13557</v>
      </c>
      <c r="K28" s="63">
        <f>I28-J28</f>
        <v>259</v>
      </c>
      <c r="L28" s="81">
        <v>3500</v>
      </c>
      <c r="M28" s="98">
        <f>K28*L28</f>
        <v>906500</v>
      </c>
      <c r="P28" s="145"/>
    </row>
    <row r="29" spans="1:16" ht="23">
      <c r="A29" s="60" t="s">
        <v>48</v>
      </c>
      <c r="B29" s="152">
        <v>5739</v>
      </c>
      <c r="C29" s="152">
        <v>5669</v>
      </c>
      <c r="D29" s="63">
        <f>B29-C29</f>
        <v>70</v>
      </c>
      <c r="E29" s="81">
        <v>3500</v>
      </c>
      <c r="F29" s="98">
        <f>D29*E29</f>
        <v>245000</v>
      </c>
      <c r="H29" s="195" t="s">
        <v>49</v>
      </c>
      <c r="I29" s="197">
        <v>795</v>
      </c>
      <c r="J29" s="61">
        <v>774</v>
      </c>
      <c r="K29" s="63">
        <f>I29-J29</f>
        <v>21</v>
      </c>
      <c r="L29" s="81">
        <v>20000</v>
      </c>
      <c r="M29" s="98">
        <f>K29*L29</f>
        <v>420000</v>
      </c>
    </row>
    <row r="30" spans="1:16" ht="23">
      <c r="A30" s="60" t="s">
        <v>49</v>
      </c>
      <c r="B30" s="152">
        <v>692</v>
      </c>
      <c r="C30" s="152">
        <v>672</v>
      </c>
      <c r="D30" s="63">
        <f>B30-C30</f>
        <v>20</v>
      </c>
      <c r="E30" s="81">
        <v>20000</v>
      </c>
      <c r="F30" s="69">
        <f>D30*E30</f>
        <v>400000</v>
      </c>
      <c r="H30" s="195" t="s">
        <v>59</v>
      </c>
      <c r="I30" s="300"/>
      <c r="J30" s="301"/>
      <c r="K30" s="301"/>
      <c r="L30" s="301"/>
      <c r="M30" s="198">
        <v>30000</v>
      </c>
    </row>
    <row r="31" spans="1:16" ht="24" thickBot="1">
      <c r="A31" s="71" t="s">
        <v>70</v>
      </c>
      <c r="B31" s="283"/>
      <c r="C31" s="283"/>
      <c r="D31" s="283"/>
      <c r="E31" s="284"/>
      <c r="F31" s="102">
        <v>50000</v>
      </c>
      <c r="H31" s="196" t="s">
        <v>50</v>
      </c>
      <c r="I31" s="294"/>
      <c r="J31" s="295"/>
      <c r="K31" s="295"/>
      <c r="L31" s="295"/>
      <c r="M31" s="109">
        <v>20000</v>
      </c>
    </row>
    <row r="32" spans="1:16" ht="26" thickBot="1">
      <c r="A32" s="293" t="s">
        <v>51</v>
      </c>
      <c r="B32" s="286"/>
      <c r="C32" s="286"/>
      <c r="D32" s="286"/>
      <c r="E32" s="287"/>
      <c r="F32" s="74">
        <f>SUM(F28:F31)</f>
        <v>2695000</v>
      </c>
      <c r="H32" s="293" t="s">
        <v>51</v>
      </c>
      <c r="I32" s="302"/>
      <c r="J32" s="302"/>
      <c r="K32" s="302"/>
      <c r="L32" s="303"/>
      <c r="M32" s="107">
        <f>SUM(M27:M31)</f>
        <v>2976500</v>
      </c>
    </row>
    <row r="33" spans="1:13" ht="31.5" customHeight="1" thickBot="1"/>
    <row r="34" spans="1:13" ht="26" thickBot="1">
      <c r="A34" s="280" t="s">
        <v>80</v>
      </c>
      <c r="B34" s="281"/>
      <c r="C34" s="281"/>
      <c r="D34" s="281"/>
      <c r="E34" s="281"/>
      <c r="F34" s="282"/>
      <c r="H34" s="274" t="s">
        <v>80</v>
      </c>
      <c r="I34" s="275"/>
      <c r="J34" s="275"/>
      <c r="K34" s="275"/>
      <c r="L34" s="275"/>
      <c r="M34" s="276"/>
    </row>
    <row r="35" spans="1:13" ht="24" thickBot="1">
      <c r="A35" s="52" t="s">
        <v>58</v>
      </c>
      <c r="B35" s="53" t="s">
        <v>3</v>
      </c>
      <c r="C35" s="53" t="s">
        <v>4</v>
      </c>
      <c r="D35" s="53" t="s">
        <v>52</v>
      </c>
      <c r="E35" s="53" t="s">
        <v>53</v>
      </c>
      <c r="F35" s="54" t="s">
        <v>6</v>
      </c>
      <c r="H35" s="52" t="s">
        <v>33</v>
      </c>
      <c r="I35" s="53" t="s">
        <v>3</v>
      </c>
      <c r="J35" s="53" t="s">
        <v>4</v>
      </c>
      <c r="K35" s="53" t="s">
        <v>52</v>
      </c>
      <c r="L35" s="53" t="s">
        <v>53</v>
      </c>
      <c r="M35" s="54" t="s">
        <v>6</v>
      </c>
    </row>
    <row r="36" spans="1:13" ht="24" customHeight="1">
      <c r="A36" s="99" t="s">
        <v>47</v>
      </c>
      <c r="B36" s="59"/>
      <c r="C36" s="100"/>
      <c r="D36" s="100"/>
      <c r="E36" s="100"/>
      <c r="F36" s="101">
        <v>2000000</v>
      </c>
      <c r="H36" s="55" t="s">
        <v>47</v>
      </c>
      <c r="I36" s="56"/>
      <c r="J36" s="57"/>
      <c r="K36" s="57"/>
      <c r="L36" s="57"/>
      <c r="M36" s="58">
        <v>1600000</v>
      </c>
    </row>
    <row r="37" spans="1:13" ht="23">
      <c r="A37" s="60" t="s">
        <v>48</v>
      </c>
      <c r="B37" s="152">
        <v>6184</v>
      </c>
      <c r="C37" s="152">
        <v>6156</v>
      </c>
      <c r="D37" s="63">
        <f>B37-C37</f>
        <v>28</v>
      </c>
      <c r="E37" s="81">
        <v>3500</v>
      </c>
      <c r="F37" s="98">
        <f>D37*E37</f>
        <v>98000</v>
      </c>
      <c r="H37" s="60" t="s">
        <v>48</v>
      </c>
      <c r="I37" s="151">
        <v>2795</v>
      </c>
      <c r="J37" s="61">
        <v>2767</v>
      </c>
      <c r="K37" s="63">
        <f>I37-J37</f>
        <v>28</v>
      </c>
      <c r="L37" s="81">
        <v>3500</v>
      </c>
      <c r="M37" s="64">
        <f>K37*L37</f>
        <v>98000</v>
      </c>
    </row>
    <row r="38" spans="1:13" ht="23">
      <c r="A38" s="60" t="s">
        <v>49</v>
      </c>
      <c r="B38" s="152">
        <v>313</v>
      </c>
      <c r="C38" s="152">
        <v>309</v>
      </c>
      <c r="D38" s="63">
        <f>B38-C38</f>
        <v>4</v>
      </c>
      <c r="E38" s="81">
        <v>20000</v>
      </c>
      <c r="F38" s="98">
        <f>D38*E38</f>
        <v>80000</v>
      </c>
      <c r="H38" s="60" t="s">
        <v>49</v>
      </c>
      <c r="I38" s="151">
        <v>464</v>
      </c>
      <c r="J38" s="62">
        <v>461</v>
      </c>
      <c r="K38" s="63">
        <f>I38-J38</f>
        <v>3</v>
      </c>
      <c r="L38" s="81">
        <v>20000</v>
      </c>
      <c r="M38" s="64">
        <f>K38*L38</f>
        <v>60000</v>
      </c>
    </row>
    <row r="39" spans="1:13" ht="24" thickBot="1">
      <c r="A39" s="103" t="s">
        <v>50</v>
      </c>
      <c r="B39" s="304"/>
      <c r="C39" s="304"/>
      <c r="D39" s="304"/>
      <c r="E39" s="305"/>
      <c r="F39" s="72">
        <v>20000</v>
      </c>
      <c r="H39" s="71" t="s">
        <v>50</v>
      </c>
      <c r="I39" s="283"/>
      <c r="J39" s="283"/>
      <c r="K39" s="283"/>
      <c r="L39" s="284"/>
      <c r="M39" s="72">
        <v>20000</v>
      </c>
    </row>
    <row r="40" spans="1:13" ht="26" thickBot="1">
      <c r="A40" s="293" t="s">
        <v>51</v>
      </c>
      <c r="B40" s="286"/>
      <c r="C40" s="286"/>
      <c r="D40" s="286"/>
      <c r="E40" s="287"/>
      <c r="F40" s="74">
        <f>SUM(F36:F39)</f>
        <v>2198000</v>
      </c>
      <c r="H40" s="293" t="s">
        <v>51</v>
      </c>
      <c r="I40" s="286"/>
      <c r="J40" s="286"/>
      <c r="K40" s="286"/>
      <c r="L40" s="287"/>
      <c r="M40" s="74">
        <f>SUM(M36:M39)</f>
        <v>1778000</v>
      </c>
    </row>
    <row r="41" spans="1:13" ht="26" thickBot="1">
      <c r="A41" s="116"/>
      <c r="B41" s="116"/>
      <c r="C41" s="116"/>
      <c r="D41" s="116"/>
      <c r="E41" s="116"/>
      <c r="F41" s="76"/>
    </row>
    <row r="42" spans="1:13" ht="26" thickBot="1">
      <c r="A42" s="274" t="s">
        <v>80</v>
      </c>
      <c r="B42" s="275"/>
      <c r="C42" s="275"/>
      <c r="D42" s="275"/>
      <c r="E42" s="275"/>
      <c r="F42" s="276"/>
      <c r="H42" s="274" t="s">
        <v>80</v>
      </c>
      <c r="I42" s="275"/>
      <c r="J42" s="275"/>
      <c r="K42" s="275"/>
      <c r="L42" s="275"/>
      <c r="M42" s="276"/>
    </row>
    <row r="43" spans="1:13" ht="24" thickBot="1">
      <c r="A43" s="52" t="s">
        <v>17</v>
      </c>
      <c r="B43" s="53" t="s">
        <v>3</v>
      </c>
      <c r="C43" s="53" t="s">
        <v>4</v>
      </c>
      <c r="D43" s="53" t="s">
        <v>52</v>
      </c>
      <c r="E43" s="53" t="s">
        <v>53</v>
      </c>
      <c r="F43" s="54" t="s">
        <v>6</v>
      </c>
      <c r="H43" s="52" t="s">
        <v>34</v>
      </c>
      <c r="I43" s="53" t="s">
        <v>3</v>
      </c>
      <c r="J43" s="53" t="s">
        <v>4</v>
      </c>
      <c r="K43" s="53" t="s">
        <v>52</v>
      </c>
      <c r="L43" s="53" t="s">
        <v>53</v>
      </c>
      <c r="M43" s="54" t="s">
        <v>6</v>
      </c>
    </row>
    <row r="44" spans="1:13" ht="24" customHeight="1">
      <c r="A44" s="99" t="s">
        <v>47</v>
      </c>
      <c r="B44" s="59"/>
      <c r="C44" s="100"/>
      <c r="D44" s="100"/>
      <c r="E44" s="100"/>
      <c r="F44" s="101">
        <v>2000000</v>
      </c>
      <c r="H44" s="55" t="s">
        <v>47</v>
      </c>
      <c r="I44" s="56"/>
      <c r="J44" s="57"/>
      <c r="K44" s="57"/>
      <c r="L44" s="57"/>
      <c r="M44" s="58">
        <v>1600000</v>
      </c>
    </row>
    <row r="45" spans="1:13" ht="23">
      <c r="A45" s="60" t="s">
        <v>48</v>
      </c>
      <c r="B45" s="152">
        <v>4486</v>
      </c>
      <c r="C45" s="152">
        <v>4462</v>
      </c>
      <c r="D45" s="63">
        <f>B45-C45</f>
        <v>24</v>
      </c>
      <c r="E45" s="81">
        <v>3500</v>
      </c>
      <c r="F45" s="98">
        <f>D45*E45</f>
        <v>84000</v>
      </c>
      <c r="H45" s="60" t="s">
        <v>48</v>
      </c>
      <c r="I45" s="151">
        <v>2766</v>
      </c>
      <c r="J45" s="61">
        <v>2753</v>
      </c>
      <c r="K45" s="63">
        <f>I45-J45</f>
        <v>13</v>
      </c>
      <c r="L45" s="81">
        <v>3500</v>
      </c>
      <c r="M45" s="64">
        <f>K45*L45</f>
        <v>45500</v>
      </c>
    </row>
    <row r="46" spans="1:13" ht="23">
      <c r="A46" s="60" t="s">
        <v>49</v>
      </c>
      <c r="B46" s="152">
        <v>41</v>
      </c>
      <c r="C46" s="152">
        <v>39</v>
      </c>
      <c r="D46" s="63">
        <f>B46-C46</f>
        <v>2</v>
      </c>
      <c r="E46" s="81">
        <v>20000</v>
      </c>
      <c r="F46" s="98">
        <f>D46*E46</f>
        <v>40000</v>
      </c>
      <c r="H46" s="60" t="s">
        <v>49</v>
      </c>
      <c r="I46" s="151">
        <v>601</v>
      </c>
      <c r="J46" s="88">
        <v>599</v>
      </c>
      <c r="K46" s="68">
        <f>I46-J46</f>
        <v>2</v>
      </c>
      <c r="L46" s="81">
        <v>20000</v>
      </c>
      <c r="M46" s="82">
        <f>K46*L46</f>
        <v>40000</v>
      </c>
    </row>
    <row r="47" spans="1:13" ht="24" thickBot="1">
      <c r="A47" s="71" t="s">
        <v>50</v>
      </c>
      <c r="B47" s="283"/>
      <c r="C47" s="283"/>
      <c r="D47" s="283"/>
      <c r="E47" s="284"/>
      <c r="F47" s="102">
        <v>20000</v>
      </c>
      <c r="H47" s="71" t="s">
        <v>50</v>
      </c>
      <c r="I47" s="283"/>
      <c r="J47" s="283"/>
      <c r="K47" s="283"/>
      <c r="L47" s="284"/>
      <c r="M47" s="72">
        <v>20000</v>
      </c>
    </row>
    <row r="48" spans="1:13" ht="26" thickBot="1">
      <c r="A48" s="293" t="s">
        <v>51</v>
      </c>
      <c r="B48" s="286"/>
      <c r="C48" s="286"/>
      <c r="D48" s="286"/>
      <c r="E48" s="287"/>
      <c r="F48" s="74">
        <f>SUM(F44:F47)</f>
        <v>2144000</v>
      </c>
      <c r="H48" s="293" t="s">
        <v>51</v>
      </c>
      <c r="I48" s="286"/>
      <c r="J48" s="286"/>
      <c r="K48" s="286"/>
      <c r="L48" s="287"/>
      <c r="M48" s="74">
        <f>SUM(M44:M47)</f>
        <v>1705500</v>
      </c>
    </row>
    <row r="49" spans="1:13" ht="26" thickBot="1">
      <c r="A49" s="116"/>
      <c r="B49" s="116"/>
      <c r="C49" s="116"/>
      <c r="D49" s="116"/>
      <c r="E49" s="116"/>
      <c r="F49" s="76"/>
    </row>
    <row r="50" spans="1:13" ht="26" thickBot="1">
      <c r="A50" s="274" t="s">
        <v>80</v>
      </c>
      <c r="B50" s="275"/>
      <c r="C50" s="275"/>
      <c r="D50" s="275"/>
      <c r="E50" s="275"/>
      <c r="F50" s="276"/>
      <c r="H50" s="274" t="s">
        <v>80</v>
      </c>
      <c r="I50" s="275"/>
      <c r="J50" s="275"/>
      <c r="K50" s="275"/>
      <c r="L50" s="275"/>
      <c r="M50" s="276"/>
    </row>
    <row r="51" spans="1:13" ht="24" thickBot="1">
      <c r="A51" s="52" t="s">
        <v>18</v>
      </c>
      <c r="B51" s="53" t="s">
        <v>3</v>
      </c>
      <c r="C51" s="53" t="s">
        <v>4</v>
      </c>
      <c r="D51" s="53" t="s">
        <v>52</v>
      </c>
      <c r="E51" s="53" t="s">
        <v>53</v>
      </c>
      <c r="F51" s="54" t="s">
        <v>6</v>
      </c>
      <c r="H51" s="52" t="s">
        <v>35</v>
      </c>
      <c r="I51" s="94" t="s">
        <v>3</v>
      </c>
      <c r="J51" s="94" t="s">
        <v>4</v>
      </c>
      <c r="K51" s="94" t="s">
        <v>52</v>
      </c>
      <c r="L51" s="94" t="s">
        <v>53</v>
      </c>
      <c r="M51" s="95" t="s">
        <v>6</v>
      </c>
    </row>
    <row r="52" spans="1:13" ht="23.25" customHeight="1">
      <c r="A52" s="99" t="s">
        <v>47</v>
      </c>
      <c r="B52" s="59"/>
      <c r="C52" s="100"/>
      <c r="D52" s="100"/>
      <c r="E52" s="100"/>
      <c r="F52" s="101">
        <v>2000000</v>
      </c>
      <c r="H52" s="202" t="s">
        <v>47</v>
      </c>
      <c r="I52" s="306"/>
      <c r="J52" s="307"/>
      <c r="K52" s="307"/>
      <c r="L52" s="307"/>
      <c r="M52" s="108">
        <v>1600000</v>
      </c>
    </row>
    <row r="53" spans="1:13" ht="23">
      <c r="A53" s="60" t="s">
        <v>48</v>
      </c>
      <c r="B53" s="152">
        <v>3572</v>
      </c>
      <c r="C53" s="61">
        <v>3563</v>
      </c>
      <c r="D53" s="63">
        <f>B53-C53</f>
        <v>9</v>
      </c>
      <c r="E53" s="81">
        <v>3500</v>
      </c>
      <c r="F53" s="98">
        <f>D53*E53</f>
        <v>31500</v>
      </c>
      <c r="H53" s="195" t="s">
        <v>48</v>
      </c>
      <c r="I53" s="197">
        <v>3148</v>
      </c>
      <c r="J53" s="61">
        <v>2999</v>
      </c>
      <c r="K53" s="63">
        <f>I53-J53</f>
        <v>149</v>
      </c>
      <c r="L53" s="81">
        <v>3500</v>
      </c>
      <c r="M53" s="98">
        <f>K53*L53</f>
        <v>521500</v>
      </c>
    </row>
    <row r="54" spans="1:13" ht="23">
      <c r="A54" s="60" t="s">
        <v>49</v>
      </c>
      <c r="B54" s="152">
        <v>585</v>
      </c>
      <c r="C54" s="62">
        <v>585</v>
      </c>
      <c r="D54" s="63">
        <f>B54-C54</f>
        <v>0</v>
      </c>
      <c r="E54" s="81">
        <v>20000</v>
      </c>
      <c r="F54" s="98">
        <f>D54*E54</f>
        <v>0</v>
      </c>
      <c r="H54" s="195" t="s">
        <v>49</v>
      </c>
      <c r="I54" s="197">
        <v>234</v>
      </c>
      <c r="J54" s="62">
        <v>230</v>
      </c>
      <c r="K54" s="68">
        <f>I54-J54</f>
        <v>4</v>
      </c>
      <c r="L54" s="81">
        <v>20000</v>
      </c>
      <c r="M54" s="69">
        <f>K54*L54</f>
        <v>80000</v>
      </c>
    </row>
    <row r="55" spans="1:13" ht="24" thickBot="1">
      <c r="A55" s="71" t="s">
        <v>50</v>
      </c>
      <c r="B55" s="283"/>
      <c r="C55" s="283"/>
      <c r="D55" s="283"/>
      <c r="E55" s="284"/>
      <c r="F55" s="102">
        <v>20000</v>
      </c>
      <c r="H55" s="196" t="s">
        <v>50</v>
      </c>
      <c r="I55" s="294"/>
      <c r="J55" s="295"/>
      <c r="K55" s="295"/>
      <c r="L55" s="295"/>
      <c r="M55" s="109">
        <v>20000</v>
      </c>
    </row>
    <row r="56" spans="1:13" ht="26" thickBot="1">
      <c r="A56" s="293" t="s">
        <v>51</v>
      </c>
      <c r="B56" s="286"/>
      <c r="C56" s="286"/>
      <c r="D56" s="286"/>
      <c r="E56" s="287"/>
      <c r="F56" s="74">
        <f>SUM(F52:F55)</f>
        <v>2051500</v>
      </c>
      <c r="H56" s="293" t="s">
        <v>51</v>
      </c>
      <c r="I56" s="302"/>
      <c r="J56" s="302"/>
      <c r="K56" s="302"/>
      <c r="L56" s="303"/>
      <c r="M56" s="107">
        <f>SUM(M52:M55)</f>
        <v>2221500</v>
      </c>
    </row>
    <row r="57" spans="1:13" ht="26" thickBot="1">
      <c r="A57" s="135"/>
      <c r="B57" s="135"/>
      <c r="C57" s="135"/>
      <c r="D57" s="135"/>
      <c r="E57" s="135"/>
      <c r="F57" s="76"/>
      <c r="H57" s="135"/>
      <c r="I57" s="135"/>
      <c r="J57" s="135"/>
      <c r="K57" s="135"/>
      <c r="L57" s="135"/>
      <c r="M57" s="76"/>
    </row>
    <row r="58" spans="1:13" ht="26" thickBot="1">
      <c r="A58" s="274" t="s">
        <v>80</v>
      </c>
      <c r="B58" s="275"/>
      <c r="C58" s="275"/>
      <c r="D58" s="275"/>
      <c r="E58" s="275"/>
      <c r="F58" s="276"/>
      <c r="H58" s="274" t="s">
        <v>80</v>
      </c>
      <c r="I58" s="275"/>
      <c r="J58" s="275"/>
      <c r="K58" s="275"/>
      <c r="L58" s="275"/>
      <c r="M58" s="276"/>
    </row>
    <row r="59" spans="1:13" ht="24" thickBot="1">
      <c r="A59" s="52" t="s">
        <v>19</v>
      </c>
      <c r="B59" s="53" t="s">
        <v>3</v>
      </c>
      <c r="C59" s="53" t="s">
        <v>4</v>
      </c>
      <c r="D59" s="53" t="s">
        <v>52</v>
      </c>
      <c r="E59" s="53" t="s">
        <v>53</v>
      </c>
      <c r="F59" s="54" t="s">
        <v>6</v>
      </c>
      <c r="H59" s="52" t="s">
        <v>36</v>
      </c>
      <c r="I59" s="94" t="s">
        <v>3</v>
      </c>
      <c r="J59" s="94" t="s">
        <v>4</v>
      </c>
      <c r="K59" s="94" t="s">
        <v>52</v>
      </c>
      <c r="L59" s="94" t="s">
        <v>53</v>
      </c>
      <c r="M59" s="95" t="s">
        <v>6</v>
      </c>
    </row>
    <row r="60" spans="1:13" ht="23">
      <c r="A60" s="99" t="s">
        <v>47</v>
      </c>
      <c r="B60" s="59"/>
      <c r="C60" s="100"/>
      <c r="D60" s="100"/>
      <c r="E60" s="100"/>
      <c r="F60" s="96">
        <v>5000000</v>
      </c>
      <c r="H60" s="202" t="s">
        <v>47</v>
      </c>
      <c r="I60" s="104"/>
      <c r="J60" s="100"/>
      <c r="K60" s="100"/>
      <c r="L60" s="100"/>
      <c r="M60" s="108">
        <v>1600000</v>
      </c>
    </row>
    <row r="61" spans="1:13" ht="23">
      <c r="A61" s="60" t="s">
        <v>48</v>
      </c>
      <c r="B61" s="152"/>
      <c r="C61" s="61"/>
      <c r="D61" s="63">
        <f>B61-C61</f>
        <v>0</v>
      </c>
      <c r="E61" s="81">
        <v>3500</v>
      </c>
      <c r="F61" s="98">
        <f>D61*E61</f>
        <v>0</v>
      </c>
      <c r="H61" s="195" t="s">
        <v>48</v>
      </c>
      <c r="I61" s="197">
        <v>2215</v>
      </c>
      <c r="J61" s="61">
        <v>2193</v>
      </c>
      <c r="K61" s="63">
        <f>I61-J61</f>
        <v>22</v>
      </c>
      <c r="L61" s="81">
        <v>3500</v>
      </c>
      <c r="M61" s="98">
        <f>K61*L61</f>
        <v>77000</v>
      </c>
    </row>
    <row r="62" spans="1:13" ht="23">
      <c r="A62" s="60" t="s">
        <v>49</v>
      </c>
      <c r="B62" s="62">
        <v>2266</v>
      </c>
      <c r="C62" s="62">
        <v>2224</v>
      </c>
      <c r="D62" s="63">
        <f>B62-C62</f>
        <v>42</v>
      </c>
      <c r="E62" s="81">
        <v>20000</v>
      </c>
      <c r="F62" s="98">
        <f>D62*E62</f>
        <v>840000</v>
      </c>
      <c r="H62" s="195" t="s">
        <v>49</v>
      </c>
      <c r="I62" s="197">
        <v>902</v>
      </c>
      <c r="J62" s="88">
        <v>891</v>
      </c>
      <c r="K62" s="63">
        <f>I62-J62</f>
        <v>11</v>
      </c>
      <c r="L62" s="81">
        <v>20000</v>
      </c>
      <c r="M62" s="98">
        <f>K62*L62</f>
        <v>220000</v>
      </c>
    </row>
    <row r="63" spans="1:13" ht="24" thickBot="1">
      <c r="A63" s="71" t="s">
        <v>50</v>
      </c>
      <c r="B63" s="283"/>
      <c r="C63" s="283"/>
      <c r="D63" s="283"/>
      <c r="E63" s="284"/>
      <c r="F63" s="102">
        <v>20000</v>
      </c>
      <c r="H63" s="196" t="s">
        <v>50</v>
      </c>
      <c r="I63" s="294"/>
      <c r="J63" s="295"/>
      <c r="K63" s="295"/>
      <c r="L63" s="295"/>
      <c r="M63" s="109">
        <v>20000</v>
      </c>
    </row>
    <row r="64" spans="1:13" ht="26" thickBot="1">
      <c r="A64" s="293" t="s">
        <v>51</v>
      </c>
      <c r="B64" s="286"/>
      <c r="C64" s="286"/>
      <c r="D64" s="286"/>
      <c r="E64" s="287"/>
      <c r="F64" s="74">
        <f>SUM(F60:F63)</f>
        <v>5860000</v>
      </c>
      <c r="H64" s="293" t="s">
        <v>51</v>
      </c>
      <c r="I64" s="302"/>
      <c r="J64" s="302"/>
      <c r="K64" s="302"/>
      <c r="L64" s="303"/>
      <c r="M64" s="107">
        <f>SUM(M60:M63)</f>
        <v>1917000</v>
      </c>
    </row>
    <row r="65" spans="1:13" ht="25">
      <c r="A65" s="135"/>
      <c r="B65" s="135"/>
      <c r="C65" s="135"/>
      <c r="D65" s="135"/>
      <c r="E65" s="135"/>
      <c r="F65" s="76"/>
      <c r="H65" s="135"/>
      <c r="I65" s="135"/>
      <c r="J65" s="135"/>
      <c r="K65" s="135"/>
      <c r="L65" s="135"/>
      <c r="M65" s="76"/>
    </row>
    <row r="66" spans="1:13" ht="26" thickBot="1">
      <c r="H66" s="130"/>
      <c r="I66" s="130"/>
      <c r="J66" s="130"/>
      <c r="K66" s="130"/>
      <c r="L66" s="130"/>
      <c r="M66" s="76"/>
    </row>
    <row r="67" spans="1:13" ht="26" thickBot="1">
      <c r="A67" s="274" t="s">
        <v>80</v>
      </c>
      <c r="B67" s="275"/>
      <c r="C67" s="275"/>
      <c r="D67" s="275"/>
      <c r="E67" s="275"/>
      <c r="F67" s="276"/>
      <c r="H67" s="274" t="s">
        <v>80</v>
      </c>
      <c r="I67" s="275"/>
      <c r="J67" s="275"/>
      <c r="K67" s="275"/>
      <c r="L67" s="275"/>
      <c r="M67" s="276"/>
    </row>
    <row r="68" spans="1:13" ht="24" thickBot="1">
      <c r="A68" s="52" t="s">
        <v>60</v>
      </c>
      <c r="B68" s="53" t="s">
        <v>3</v>
      </c>
      <c r="C68" s="53" t="s">
        <v>4</v>
      </c>
      <c r="D68" s="53" t="s">
        <v>52</v>
      </c>
      <c r="E68" s="53" t="s">
        <v>53</v>
      </c>
      <c r="F68" s="54" t="s">
        <v>6</v>
      </c>
      <c r="H68" s="52" t="s">
        <v>37</v>
      </c>
      <c r="I68" s="94" t="s">
        <v>3</v>
      </c>
      <c r="J68" s="94" t="s">
        <v>4</v>
      </c>
      <c r="K68" s="94" t="s">
        <v>52</v>
      </c>
      <c r="L68" s="94" t="s">
        <v>53</v>
      </c>
      <c r="M68" s="95" t="s">
        <v>6</v>
      </c>
    </row>
    <row r="69" spans="1:13" ht="23">
      <c r="A69" s="99" t="s">
        <v>47</v>
      </c>
      <c r="B69" s="59"/>
      <c r="C69" s="100"/>
      <c r="D69" s="100"/>
      <c r="E69" s="100"/>
      <c r="F69" s="101">
        <v>2000000</v>
      </c>
      <c r="H69" s="202" t="s">
        <v>47</v>
      </c>
      <c r="I69" s="104"/>
      <c r="J69" s="100"/>
      <c r="K69" s="100"/>
      <c r="L69" s="100"/>
      <c r="M69" s="108">
        <v>1600000</v>
      </c>
    </row>
    <row r="70" spans="1:13" ht="23">
      <c r="A70" s="60" t="s">
        <v>48</v>
      </c>
      <c r="B70" s="61">
        <v>4505</v>
      </c>
      <c r="C70" s="61">
        <v>4447</v>
      </c>
      <c r="D70" s="63">
        <f>B70-C70</f>
        <v>58</v>
      </c>
      <c r="E70" s="81">
        <v>3500</v>
      </c>
      <c r="F70" s="98">
        <f>D70*E70</f>
        <v>203000</v>
      </c>
      <c r="H70" s="195" t="s">
        <v>48</v>
      </c>
      <c r="I70" s="197">
        <v>3766</v>
      </c>
      <c r="J70" s="61">
        <v>3726</v>
      </c>
      <c r="K70" s="63">
        <f>I70-J70</f>
        <v>40</v>
      </c>
      <c r="L70" s="81">
        <v>3500</v>
      </c>
      <c r="M70" s="98">
        <f>K70*L70</f>
        <v>140000</v>
      </c>
    </row>
    <row r="71" spans="1:13" ht="23">
      <c r="A71" s="60" t="s">
        <v>49</v>
      </c>
      <c r="B71" s="62">
        <v>505</v>
      </c>
      <c r="C71" s="62">
        <v>501</v>
      </c>
      <c r="D71" s="63">
        <f>B71-C71</f>
        <v>4</v>
      </c>
      <c r="E71" s="81">
        <v>20000</v>
      </c>
      <c r="F71" s="98">
        <f>D71*E71</f>
        <v>80000</v>
      </c>
      <c r="H71" s="195" t="s">
        <v>49</v>
      </c>
      <c r="I71" s="197">
        <v>405</v>
      </c>
      <c r="J71" s="62">
        <v>399</v>
      </c>
      <c r="K71" s="63">
        <f>I71-J71</f>
        <v>6</v>
      </c>
      <c r="L71" s="81">
        <v>20000</v>
      </c>
      <c r="M71" s="98">
        <f>K71*L71</f>
        <v>120000</v>
      </c>
    </row>
    <row r="72" spans="1:13" ht="24" thickBot="1">
      <c r="A72" s="71" t="s">
        <v>71</v>
      </c>
      <c r="B72" s="283"/>
      <c r="C72" s="283"/>
      <c r="D72" s="283"/>
      <c r="E72" s="284"/>
      <c r="F72" s="102">
        <v>20000</v>
      </c>
      <c r="H72" s="196" t="s">
        <v>50</v>
      </c>
      <c r="I72" s="294"/>
      <c r="J72" s="295"/>
      <c r="K72" s="295"/>
      <c r="L72" s="295"/>
      <c r="M72" s="109">
        <v>20000</v>
      </c>
    </row>
    <row r="73" spans="1:13" ht="26" thickBot="1">
      <c r="A73" s="293" t="s">
        <v>51</v>
      </c>
      <c r="B73" s="286"/>
      <c r="C73" s="286"/>
      <c r="D73" s="286"/>
      <c r="E73" s="287"/>
      <c r="F73" s="74">
        <f>SUM(F69:F72)</f>
        <v>2303000</v>
      </c>
      <c r="H73" s="293" t="s">
        <v>51</v>
      </c>
      <c r="I73" s="302"/>
      <c r="J73" s="302"/>
      <c r="K73" s="302"/>
      <c r="L73" s="303"/>
      <c r="M73" s="107">
        <f>SUM(M69:M72)</f>
        <v>1880000</v>
      </c>
    </row>
    <row r="74" spans="1:13" ht="26" thickBot="1">
      <c r="A74" s="116"/>
      <c r="B74" s="116"/>
      <c r="C74" s="116"/>
      <c r="D74" s="116"/>
      <c r="E74" s="116"/>
      <c r="F74" s="76"/>
    </row>
    <row r="75" spans="1:13" ht="26" thickBot="1">
      <c r="A75" s="274" t="s">
        <v>80</v>
      </c>
      <c r="B75" s="275"/>
      <c r="C75" s="275"/>
      <c r="D75" s="275"/>
      <c r="E75" s="275"/>
      <c r="F75" s="276"/>
      <c r="H75" s="274" t="s">
        <v>80</v>
      </c>
      <c r="I75" s="275"/>
      <c r="J75" s="275"/>
      <c r="K75" s="275"/>
      <c r="L75" s="275"/>
      <c r="M75" s="276"/>
    </row>
    <row r="76" spans="1:13" ht="24" thickBot="1">
      <c r="A76" s="201" t="s">
        <v>21</v>
      </c>
      <c r="B76" s="94" t="s">
        <v>3</v>
      </c>
      <c r="C76" s="94" t="s">
        <v>4</v>
      </c>
      <c r="D76" s="94" t="s">
        <v>52</v>
      </c>
      <c r="E76" s="94" t="s">
        <v>53</v>
      </c>
      <c r="F76" s="95" t="s">
        <v>6</v>
      </c>
      <c r="H76" s="52" t="s">
        <v>63</v>
      </c>
      <c r="I76" s="94" t="s">
        <v>3</v>
      </c>
      <c r="J76" s="94" t="s">
        <v>4</v>
      </c>
      <c r="K76" s="94" t="s">
        <v>52</v>
      </c>
      <c r="L76" s="94" t="s">
        <v>53</v>
      </c>
      <c r="M76" s="95" t="s">
        <v>6</v>
      </c>
    </row>
    <row r="77" spans="1:13" ht="23">
      <c r="A77" s="99" t="s">
        <v>47</v>
      </c>
      <c r="B77" s="59"/>
      <c r="C77" s="100"/>
      <c r="D77" s="100"/>
      <c r="E77" s="100"/>
      <c r="F77" s="108">
        <v>2000000</v>
      </c>
      <c r="H77" s="202" t="s">
        <v>47</v>
      </c>
      <c r="I77" s="104"/>
      <c r="J77" s="100"/>
      <c r="K77" s="100"/>
      <c r="L77" s="100"/>
      <c r="M77" s="108">
        <v>1600000</v>
      </c>
    </row>
    <row r="78" spans="1:13" ht="23">
      <c r="A78" s="60" t="s">
        <v>48</v>
      </c>
      <c r="B78" s="137">
        <v>5070</v>
      </c>
      <c r="C78" s="61">
        <v>5011</v>
      </c>
      <c r="D78" s="63">
        <f>B78-C78</f>
        <v>59</v>
      </c>
      <c r="E78" s="81">
        <v>3500</v>
      </c>
      <c r="F78" s="98">
        <f>D78*E78</f>
        <v>206500</v>
      </c>
      <c r="H78" s="195" t="s">
        <v>48</v>
      </c>
      <c r="I78" s="197">
        <v>3466</v>
      </c>
      <c r="J78" s="61">
        <v>3375</v>
      </c>
      <c r="K78" s="63">
        <f>I78-J78</f>
        <v>91</v>
      </c>
      <c r="L78" s="81">
        <v>3500</v>
      </c>
      <c r="M78" s="98">
        <f>K78*L78</f>
        <v>318500</v>
      </c>
    </row>
    <row r="79" spans="1:13" ht="23">
      <c r="A79" s="60" t="s">
        <v>49</v>
      </c>
      <c r="B79" s="138">
        <v>583</v>
      </c>
      <c r="C79" s="62">
        <v>579</v>
      </c>
      <c r="D79" s="68">
        <f>B79-C79</f>
        <v>4</v>
      </c>
      <c r="E79" s="81">
        <v>20000</v>
      </c>
      <c r="F79" s="69">
        <f>D79*E79</f>
        <v>80000</v>
      </c>
      <c r="H79" s="195" t="s">
        <v>49</v>
      </c>
      <c r="I79" s="197">
        <v>201</v>
      </c>
      <c r="J79" s="62">
        <v>194</v>
      </c>
      <c r="K79" s="63">
        <f>I79-J79</f>
        <v>7</v>
      </c>
      <c r="L79" s="81">
        <v>20000</v>
      </c>
      <c r="M79" s="98">
        <f>K79*L79</f>
        <v>140000</v>
      </c>
    </row>
    <row r="80" spans="1:13" ht="24" thickBot="1">
      <c r="A80" s="71" t="s">
        <v>50</v>
      </c>
      <c r="B80" s="284"/>
      <c r="C80" s="295"/>
      <c r="D80" s="295"/>
      <c r="E80" s="295"/>
      <c r="F80" s="109">
        <v>20000</v>
      </c>
      <c r="H80" s="196" t="s">
        <v>78</v>
      </c>
      <c r="I80" s="294"/>
      <c r="J80" s="295"/>
      <c r="K80" s="295"/>
      <c r="L80" s="295"/>
      <c r="M80" s="109">
        <v>50000</v>
      </c>
    </row>
    <row r="81" spans="1:13" ht="26" thickBot="1">
      <c r="A81" s="285" t="s">
        <v>51</v>
      </c>
      <c r="B81" s="302"/>
      <c r="C81" s="302"/>
      <c r="D81" s="302"/>
      <c r="E81" s="303"/>
      <c r="F81" s="107">
        <f>SUM(F77:F80)</f>
        <v>2306500</v>
      </c>
      <c r="H81" s="293" t="s">
        <v>51</v>
      </c>
      <c r="I81" s="302"/>
      <c r="J81" s="302"/>
      <c r="K81" s="302"/>
      <c r="L81" s="303"/>
      <c r="M81" s="107">
        <f>SUM(M77:M80)</f>
        <v>2108500</v>
      </c>
    </row>
    <row r="82" spans="1:13" ht="17" thickBot="1"/>
    <row r="83" spans="1:13" ht="26" thickBot="1">
      <c r="A83" s="274" t="s">
        <v>80</v>
      </c>
      <c r="B83" s="275"/>
      <c r="C83" s="275"/>
      <c r="D83" s="275"/>
      <c r="E83" s="275"/>
      <c r="F83" s="276"/>
      <c r="H83" s="274" t="s">
        <v>80</v>
      </c>
      <c r="I83" s="275"/>
      <c r="J83" s="275"/>
      <c r="K83" s="275"/>
      <c r="L83" s="275"/>
      <c r="M83" s="276"/>
    </row>
    <row r="84" spans="1:13" ht="24" thickBot="1">
      <c r="A84" s="52" t="s">
        <v>22</v>
      </c>
      <c r="B84" s="53" t="s">
        <v>3</v>
      </c>
      <c r="C84" s="53" t="s">
        <v>4</v>
      </c>
      <c r="D84" s="53" t="s">
        <v>52</v>
      </c>
      <c r="E84" s="53" t="s">
        <v>53</v>
      </c>
      <c r="F84" s="54" t="s">
        <v>6</v>
      </c>
      <c r="H84" s="92" t="s">
        <v>64</v>
      </c>
      <c r="I84" s="94" t="s">
        <v>3</v>
      </c>
      <c r="J84" s="94" t="s">
        <v>4</v>
      </c>
      <c r="K84" s="94" t="s">
        <v>52</v>
      </c>
      <c r="L84" s="94" t="s">
        <v>53</v>
      </c>
      <c r="M84" s="95" t="s">
        <v>6</v>
      </c>
    </row>
    <row r="85" spans="1:13" ht="23">
      <c r="A85" s="55" t="s">
        <v>47</v>
      </c>
      <c r="B85" s="56"/>
      <c r="C85" s="57"/>
      <c r="D85" s="57"/>
      <c r="E85" s="57"/>
      <c r="F85" s="58">
        <v>2000000</v>
      </c>
      <c r="H85" s="195" t="s">
        <v>47</v>
      </c>
      <c r="I85" s="104"/>
      <c r="J85" s="100"/>
      <c r="K85" s="100"/>
      <c r="L85" s="100"/>
      <c r="M85" s="108">
        <v>5000000</v>
      </c>
    </row>
    <row r="86" spans="1:13" ht="23">
      <c r="A86" s="60" t="s">
        <v>48</v>
      </c>
      <c r="B86" s="61">
        <v>10620</v>
      </c>
      <c r="C86" s="61">
        <v>10499</v>
      </c>
      <c r="D86" s="63">
        <f>B86-C86</f>
        <v>121</v>
      </c>
      <c r="E86" s="81">
        <v>3500</v>
      </c>
      <c r="F86" s="64">
        <f>D86*E86</f>
        <v>423500</v>
      </c>
      <c r="H86" s="195" t="s">
        <v>49</v>
      </c>
      <c r="I86" s="197">
        <v>856</v>
      </c>
      <c r="J86" s="62">
        <v>852</v>
      </c>
      <c r="K86" s="93">
        <f>I86-J86</f>
        <v>4</v>
      </c>
      <c r="L86" s="66">
        <v>20000</v>
      </c>
      <c r="M86" s="198">
        <f>K86*L86</f>
        <v>80000</v>
      </c>
    </row>
    <row r="87" spans="1:13" ht="24" thickBot="1">
      <c r="A87" s="60" t="s">
        <v>49</v>
      </c>
      <c r="B87" s="62">
        <v>366</v>
      </c>
      <c r="C87" s="62">
        <v>362</v>
      </c>
      <c r="D87" s="63">
        <f>B87-C87</f>
        <v>4</v>
      </c>
      <c r="E87" s="81">
        <v>20000</v>
      </c>
      <c r="F87" s="64">
        <f>D87*E87</f>
        <v>80000</v>
      </c>
      <c r="H87" s="196" t="s">
        <v>50</v>
      </c>
      <c r="I87" s="294"/>
      <c r="J87" s="295"/>
      <c r="K87" s="295"/>
      <c r="L87" s="295"/>
      <c r="M87" s="109">
        <v>20000</v>
      </c>
    </row>
    <row r="88" spans="1:13" ht="26" thickBot="1">
      <c r="A88" s="71" t="s">
        <v>50</v>
      </c>
      <c r="B88" s="283"/>
      <c r="C88" s="283"/>
      <c r="D88" s="283"/>
      <c r="E88" s="284"/>
      <c r="F88" s="72">
        <v>20000</v>
      </c>
      <c r="H88" s="285" t="s">
        <v>51</v>
      </c>
      <c r="I88" s="302"/>
      <c r="J88" s="302"/>
      <c r="K88" s="302"/>
      <c r="L88" s="302"/>
      <c r="M88" s="218">
        <f>SUM(M85:M87)</f>
        <v>5100000</v>
      </c>
    </row>
    <row r="89" spans="1:13" ht="26" thickBot="1">
      <c r="A89" s="293" t="s">
        <v>51</v>
      </c>
      <c r="B89" s="286"/>
      <c r="C89" s="286"/>
      <c r="D89" s="286"/>
      <c r="E89" s="287"/>
      <c r="F89" s="74">
        <f>SUM(F85:F88)</f>
        <v>2523500</v>
      </c>
    </row>
    <row r="90" spans="1:13" ht="26" thickBot="1">
      <c r="H90" s="274" t="s">
        <v>80</v>
      </c>
      <c r="I90" s="275"/>
      <c r="J90" s="275"/>
      <c r="K90" s="275"/>
      <c r="L90" s="275"/>
      <c r="M90" s="276"/>
    </row>
    <row r="91" spans="1:13" ht="26" thickBot="1">
      <c r="A91" s="274" t="s">
        <v>80</v>
      </c>
      <c r="B91" s="275"/>
      <c r="C91" s="275"/>
      <c r="D91" s="275"/>
      <c r="E91" s="275"/>
      <c r="F91" s="276"/>
      <c r="H91" s="87" t="s">
        <v>61</v>
      </c>
      <c r="I91" s="53" t="s">
        <v>3</v>
      </c>
      <c r="J91" s="53" t="s">
        <v>4</v>
      </c>
      <c r="K91" s="53" t="s">
        <v>52</v>
      </c>
      <c r="L91" s="53" t="s">
        <v>53</v>
      </c>
      <c r="M91" s="54" t="s">
        <v>6</v>
      </c>
    </row>
    <row r="92" spans="1:13" ht="24" thickBot="1">
      <c r="A92" s="52" t="s">
        <v>23</v>
      </c>
      <c r="B92" s="53" t="s">
        <v>3</v>
      </c>
      <c r="C92" s="53" t="s">
        <v>4</v>
      </c>
      <c r="D92" s="53" t="s">
        <v>52</v>
      </c>
      <c r="E92" s="53" t="s">
        <v>53</v>
      </c>
      <c r="F92" s="54" t="s">
        <v>6</v>
      </c>
      <c r="H92" s="55" t="s">
        <v>47</v>
      </c>
      <c r="I92" s="56"/>
      <c r="J92" s="57"/>
      <c r="K92" s="57"/>
      <c r="L92" s="57"/>
      <c r="M92" s="58">
        <v>5000000</v>
      </c>
    </row>
    <row r="93" spans="1:13" ht="23">
      <c r="A93" s="55" t="s">
        <v>47</v>
      </c>
      <c r="B93" s="104"/>
      <c r="C93" s="100"/>
      <c r="D93" s="100"/>
      <c r="E93" s="100"/>
      <c r="F93" s="101">
        <v>2000000</v>
      </c>
      <c r="H93" s="60" t="s">
        <v>49</v>
      </c>
      <c r="I93" s="153">
        <v>963</v>
      </c>
      <c r="J93" s="89">
        <v>937</v>
      </c>
      <c r="K93" s="90">
        <f>I93-J93</f>
        <v>26</v>
      </c>
      <c r="L93" s="91">
        <v>20000</v>
      </c>
      <c r="M93" s="58">
        <f>K93*L93</f>
        <v>520000</v>
      </c>
    </row>
    <row r="94" spans="1:13" ht="23">
      <c r="A94" s="60" t="s">
        <v>48</v>
      </c>
      <c r="B94" s="151">
        <v>4886</v>
      </c>
      <c r="C94" s="105">
        <v>4841</v>
      </c>
      <c r="D94" s="63">
        <f>B94-C94</f>
        <v>45</v>
      </c>
      <c r="E94" s="81">
        <v>3500</v>
      </c>
      <c r="F94" s="98">
        <f>D94*E94</f>
        <v>157500</v>
      </c>
      <c r="H94" s="60" t="s">
        <v>62</v>
      </c>
      <c r="I94" s="309"/>
      <c r="J94" s="310"/>
      <c r="K94" s="310"/>
      <c r="L94" s="311"/>
      <c r="M94" s="58">
        <v>30000</v>
      </c>
    </row>
    <row r="95" spans="1:13" ht="24" thickBot="1">
      <c r="A95" s="60" t="s">
        <v>49</v>
      </c>
      <c r="B95" s="151">
        <v>734</v>
      </c>
      <c r="C95" s="106">
        <v>732</v>
      </c>
      <c r="D95" s="63">
        <f>B95-C95</f>
        <v>2</v>
      </c>
      <c r="E95" s="81">
        <v>20000</v>
      </c>
      <c r="F95" s="98">
        <f>D95*E95</f>
        <v>40000</v>
      </c>
      <c r="H95" s="71" t="s">
        <v>50</v>
      </c>
      <c r="I95" s="283"/>
      <c r="J95" s="283"/>
      <c r="K95" s="283"/>
      <c r="L95" s="284"/>
      <c r="M95" s="72">
        <v>20000</v>
      </c>
    </row>
    <row r="96" spans="1:13" ht="26" thickBot="1">
      <c r="A96" s="71" t="s">
        <v>50</v>
      </c>
      <c r="B96" s="304"/>
      <c r="C96" s="304"/>
      <c r="D96" s="304"/>
      <c r="E96" s="305"/>
      <c r="F96" s="72">
        <v>20000</v>
      </c>
      <c r="H96" s="293" t="s">
        <v>51</v>
      </c>
      <c r="I96" s="286"/>
      <c r="J96" s="286"/>
      <c r="K96" s="286"/>
      <c r="L96" s="286"/>
      <c r="M96" s="218">
        <f>SUM(M92:M95)</f>
        <v>5570000</v>
      </c>
    </row>
    <row r="97" spans="1:13" ht="26" thickBot="1">
      <c r="A97" s="293" t="s">
        <v>51</v>
      </c>
      <c r="B97" s="286"/>
      <c r="C97" s="286"/>
      <c r="D97" s="286"/>
      <c r="E97" s="287"/>
      <c r="F97" s="74">
        <f>SUM(F93:F96)</f>
        <v>2217500</v>
      </c>
    </row>
    <row r="98" spans="1:13" ht="25">
      <c r="A98" s="135"/>
      <c r="B98" s="135"/>
      <c r="C98" s="135"/>
      <c r="D98" s="135"/>
      <c r="E98" s="135"/>
      <c r="F98" s="76"/>
    </row>
    <row r="99" spans="1:13" ht="26" thickBot="1">
      <c r="A99" s="135"/>
      <c r="B99" s="135"/>
      <c r="C99" s="135"/>
      <c r="D99" s="135"/>
      <c r="E99" s="135"/>
      <c r="F99" s="76"/>
    </row>
    <row r="100" spans="1:13" ht="26" thickBot="1">
      <c r="A100" s="280" t="s">
        <v>80</v>
      </c>
      <c r="B100" s="281"/>
      <c r="C100" s="281"/>
      <c r="D100" s="281"/>
      <c r="E100" s="281"/>
      <c r="F100" s="282"/>
      <c r="H100" s="280" t="s">
        <v>80</v>
      </c>
      <c r="I100" s="281"/>
      <c r="J100" s="281"/>
      <c r="K100" s="281"/>
      <c r="L100" s="281"/>
      <c r="M100" s="282"/>
    </row>
    <row r="101" spans="1:13" ht="24" thickBot="1">
      <c r="A101" s="52" t="s">
        <v>24</v>
      </c>
      <c r="B101" s="53" t="s">
        <v>3</v>
      </c>
      <c r="C101" s="53" t="s">
        <v>4</v>
      </c>
      <c r="D101" s="53" t="s">
        <v>52</v>
      </c>
      <c r="E101" s="53" t="s">
        <v>53</v>
      </c>
      <c r="F101" s="54" t="s">
        <v>6</v>
      </c>
      <c r="H101" s="52" t="s">
        <v>10</v>
      </c>
      <c r="I101" s="53" t="s">
        <v>3</v>
      </c>
      <c r="J101" s="53" t="s">
        <v>4</v>
      </c>
      <c r="K101" s="53" t="s">
        <v>52</v>
      </c>
      <c r="L101" s="53" t="s">
        <v>53</v>
      </c>
      <c r="M101" s="54" t="s">
        <v>6</v>
      </c>
    </row>
    <row r="102" spans="1:13" ht="23">
      <c r="A102" s="55" t="s">
        <v>47</v>
      </c>
      <c r="B102" s="104"/>
      <c r="C102" s="100"/>
      <c r="D102" s="100"/>
      <c r="E102" s="100"/>
      <c r="F102" s="203">
        <v>2000000</v>
      </c>
      <c r="H102" s="55" t="s">
        <v>47</v>
      </c>
      <c r="I102" s="104"/>
      <c r="J102" s="100"/>
      <c r="K102" s="100"/>
      <c r="L102" s="100"/>
      <c r="M102" s="203"/>
    </row>
    <row r="103" spans="1:13" ht="23">
      <c r="A103" s="60" t="s">
        <v>48</v>
      </c>
      <c r="B103" s="197">
        <v>5721</v>
      </c>
      <c r="C103" s="61">
        <v>5666</v>
      </c>
      <c r="D103" s="63">
        <f>B103-C103</f>
        <v>55</v>
      </c>
      <c r="E103" s="81">
        <v>3500</v>
      </c>
      <c r="F103" s="98">
        <f>D103*E103</f>
        <v>192500</v>
      </c>
      <c r="H103" s="60" t="s">
        <v>48</v>
      </c>
      <c r="I103" s="197">
        <v>1367</v>
      </c>
      <c r="J103" s="61">
        <v>1342</v>
      </c>
      <c r="K103" s="63">
        <f>I103-J103</f>
        <v>25</v>
      </c>
      <c r="L103" s="81">
        <v>3500</v>
      </c>
      <c r="M103" s="98">
        <f>K103*L103</f>
        <v>87500</v>
      </c>
    </row>
    <row r="104" spans="1:13" ht="23">
      <c r="A104" s="60" t="s">
        <v>49</v>
      </c>
      <c r="B104" s="197">
        <v>946</v>
      </c>
      <c r="C104" s="62">
        <v>941</v>
      </c>
      <c r="D104" s="63">
        <f>B104-C104</f>
        <v>5</v>
      </c>
      <c r="E104" s="81">
        <v>20000</v>
      </c>
      <c r="F104" s="98">
        <f>D104*E104</f>
        <v>100000</v>
      </c>
      <c r="H104" s="60" t="s">
        <v>49</v>
      </c>
      <c r="I104" s="197">
        <v>476</v>
      </c>
      <c r="J104" s="62">
        <v>466</v>
      </c>
      <c r="K104" s="63">
        <f>I104-J104</f>
        <v>10</v>
      </c>
      <c r="L104" s="81">
        <v>20000</v>
      </c>
      <c r="M104" s="98">
        <f>K104*L104</f>
        <v>200000</v>
      </c>
    </row>
    <row r="105" spans="1:13" ht="24" thickBot="1">
      <c r="A105" s="71" t="s">
        <v>50</v>
      </c>
      <c r="B105" s="308"/>
      <c r="C105" s="283"/>
      <c r="D105" s="283"/>
      <c r="E105" s="284"/>
      <c r="F105" s="102">
        <v>20000</v>
      </c>
      <c r="H105" s="71" t="s">
        <v>50</v>
      </c>
      <c r="I105" s="308"/>
      <c r="J105" s="283"/>
      <c r="K105" s="283"/>
      <c r="L105" s="284"/>
      <c r="M105" s="102"/>
    </row>
    <row r="106" spans="1:13" ht="26" thickBot="1">
      <c r="A106" s="293" t="s">
        <v>51</v>
      </c>
      <c r="B106" s="286"/>
      <c r="C106" s="286"/>
      <c r="D106" s="286"/>
      <c r="E106" s="287"/>
      <c r="F106" s="74">
        <f>SUM(F102:F105)</f>
        <v>2312500</v>
      </c>
      <c r="H106" s="293" t="s">
        <v>51</v>
      </c>
      <c r="I106" s="286"/>
      <c r="J106" s="286"/>
      <c r="K106" s="286"/>
      <c r="L106" s="287"/>
      <c r="M106" s="74">
        <f>SUM(M102:M105)</f>
        <v>287500</v>
      </c>
    </row>
    <row r="107" spans="1:13" ht="26" thickBot="1">
      <c r="A107" s="130"/>
      <c r="B107" s="130"/>
      <c r="C107" s="130"/>
      <c r="D107" s="130"/>
      <c r="E107" s="130"/>
      <c r="F107" s="76"/>
      <c r="H107" s="135"/>
      <c r="I107" s="135"/>
      <c r="J107" s="135"/>
      <c r="K107" s="135"/>
      <c r="L107" s="135"/>
      <c r="M107" s="76"/>
    </row>
    <row r="108" spans="1:13" ht="26" thickBot="1">
      <c r="A108" s="280" t="s">
        <v>80</v>
      </c>
      <c r="B108" s="281"/>
      <c r="C108" s="281"/>
      <c r="D108" s="281"/>
      <c r="E108" s="281"/>
      <c r="F108" s="282"/>
      <c r="H108" s="280" t="s">
        <v>76</v>
      </c>
      <c r="I108" s="281"/>
      <c r="J108" s="281"/>
      <c r="K108" s="281"/>
      <c r="L108" s="281"/>
      <c r="M108" s="282"/>
    </row>
    <row r="109" spans="1:13" ht="24" thickBot="1">
      <c r="A109" s="52" t="s">
        <v>25</v>
      </c>
      <c r="B109" s="53" t="s">
        <v>3</v>
      </c>
      <c r="C109" s="53" t="s">
        <v>4</v>
      </c>
      <c r="D109" s="53" t="s">
        <v>52</v>
      </c>
      <c r="E109" s="53" t="s">
        <v>53</v>
      </c>
      <c r="F109" s="54" t="s">
        <v>6</v>
      </c>
      <c r="H109" s="52" t="s">
        <v>75</v>
      </c>
      <c r="I109" s="53" t="s">
        <v>3</v>
      </c>
      <c r="J109" s="53" t="s">
        <v>4</v>
      </c>
      <c r="K109" s="53" t="s">
        <v>52</v>
      </c>
      <c r="L109" s="53" t="s">
        <v>53</v>
      </c>
      <c r="M109" s="54" t="s">
        <v>6</v>
      </c>
    </row>
    <row r="110" spans="1:13" ht="23">
      <c r="A110" s="99" t="s">
        <v>47</v>
      </c>
      <c r="B110" s="59"/>
      <c r="C110" s="100"/>
      <c r="D110" s="100"/>
      <c r="E110" s="100"/>
      <c r="F110" s="101">
        <v>2000000</v>
      </c>
      <c r="H110" s="55" t="s">
        <v>47</v>
      </c>
      <c r="I110" s="104"/>
      <c r="J110" s="100"/>
      <c r="K110" s="100"/>
      <c r="L110" s="100"/>
      <c r="M110" s="203"/>
    </row>
    <row r="111" spans="1:13" ht="23">
      <c r="A111" s="60" t="s">
        <v>48</v>
      </c>
      <c r="B111" s="151">
        <v>7677</v>
      </c>
      <c r="C111" s="137">
        <v>7521</v>
      </c>
      <c r="D111" s="63">
        <f>B111-C111</f>
        <v>156</v>
      </c>
      <c r="E111" s="81">
        <v>3500</v>
      </c>
      <c r="F111" s="98">
        <f>D111*E111</f>
        <v>546000</v>
      </c>
      <c r="H111" s="60" t="s">
        <v>48</v>
      </c>
      <c r="I111" s="197"/>
      <c r="J111" s="61"/>
      <c r="K111" s="63"/>
      <c r="L111" s="81">
        <v>3500</v>
      </c>
      <c r="M111" s="98"/>
    </row>
    <row r="112" spans="1:13" ht="23">
      <c r="A112" s="60" t="s">
        <v>49</v>
      </c>
      <c r="B112" s="151">
        <v>842</v>
      </c>
      <c r="C112" s="138">
        <v>836</v>
      </c>
      <c r="D112" s="63">
        <f>B112-C112</f>
        <v>6</v>
      </c>
      <c r="E112" s="81">
        <v>20000</v>
      </c>
      <c r="F112" s="82">
        <f>D112*E112</f>
        <v>120000</v>
      </c>
      <c r="H112" s="60" t="s">
        <v>49</v>
      </c>
      <c r="I112" s="197"/>
      <c r="J112" s="62"/>
      <c r="K112" s="63"/>
      <c r="L112" s="81">
        <v>20000</v>
      </c>
      <c r="M112" s="98"/>
    </row>
    <row r="113" spans="1:13" ht="24" thickBot="1">
      <c r="A113" s="71" t="s">
        <v>50</v>
      </c>
      <c r="B113" s="283"/>
      <c r="C113" s="283"/>
      <c r="D113" s="283"/>
      <c r="E113" s="284"/>
      <c r="F113" s="102">
        <v>20000</v>
      </c>
      <c r="H113" s="71" t="s">
        <v>50</v>
      </c>
      <c r="I113" s="308"/>
      <c r="J113" s="283"/>
      <c r="K113" s="283"/>
      <c r="L113" s="284"/>
      <c r="M113" s="102"/>
    </row>
    <row r="114" spans="1:13" ht="26" thickBot="1">
      <c r="A114" s="293" t="s">
        <v>51</v>
      </c>
      <c r="B114" s="286"/>
      <c r="C114" s="286"/>
      <c r="D114" s="286"/>
      <c r="E114" s="287"/>
      <c r="F114" s="74">
        <f>SUM(F110:F113)</f>
        <v>2686000</v>
      </c>
      <c r="H114" s="293" t="s">
        <v>51</v>
      </c>
      <c r="I114" s="286"/>
      <c r="J114" s="286"/>
      <c r="K114" s="286"/>
      <c r="L114" s="287"/>
      <c r="M114" s="74"/>
    </row>
    <row r="115" spans="1:13" ht="26" thickBot="1">
      <c r="A115" s="130"/>
      <c r="B115" s="130"/>
      <c r="C115" s="130"/>
      <c r="D115" s="130"/>
      <c r="E115" s="130"/>
      <c r="F115" s="76"/>
      <c r="H115" s="135"/>
      <c r="I115" s="135"/>
      <c r="J115" s="135"/>
      <c r="K115" s="135"/>
      <c r="L115" s="135"/>
      <c r="M115" s="76"/>
    </row>
    <row r="116" spans="1:13" ht="26" thickBot="1">
      <c r="A116" s="274" t="s">
        <v>80</v>
      </c>
      <c r="B116" s="275"/>
      <c r="C116" s="275"/>
      <c r="D116" s="275"/>
      <c r="E116" s="275"/>
      <c r="F116" s="276"/>
      <c r="H116" s="280" t="s">
        <v>76</v>
      </c>
      <c r="I116" s="281"/>
      <c r="J116" s="281"/>
      <c r="K116" s="281"/>
      <c r="L116" s="281"/>
      <c r="M116" s="282"/>
    </row>
    <row r="117" spans="1:13" ht="24" thickBot="1">
      <c r="A117" s="52" t="s">
        <v>26</v>
      </c>
      <c r="B117" s="53" t="s">
        <v>3</v>
      </c>
      <c r="C117" s="53" t="s">
        <v>4</v>
      </c>
      <c r="D117" s="53" t="s">
        <v>52</v>
      </c>
      <c r="E117" s="53" t="s">
        <v>53</v>
      </c>
      <c r="F117" s="54" t="s">
        <v>6</v>
      </c>
      <c r="H117" s="52" t="s">
        <v>75</v>
      </c>
      <c r="I117" s="53" t="s">
        <v>3</v>
      </c>
      <c r="J117" s="53" t="s">
        <v>4</v>
      </c>
      <c r="K117" s="53" t="s">
        <v>52</v>
      </c>
      <c r="L117" s="53" t="s">
        <v>53</v>
      </c>
      <c r="M117" s="54" t="s">
        <v>6</v>
      </c>
    </row>
    <row r="118" spans="1:13" ht="23">
      <c r="A118" s="55" t="s">
        <v>47</v>
      </c>
      <c r="B118" s="56"/>
      <c r="C118" s="57"/>
      <c r="D118" s="57"/>
      <c r="E118" s="57"/>
      <c r="F118" s="155">
        <v>1600000</v>
      </c>
      <c r="H118" s="55" t="s">
        <v>47</v>
      </c>
      <c r="I118" s="104"/>
      <c r="J118" s="100"/>
      <c r="K118" s="100"/>
      <c r="L118" s="100"/>
      <c r="M118" s="203"/>
    </row>
    <row r="119" spans="1:13" ht="24" customHeight="1">
      <c r="A119" s="60" t="s">
        <v>48</v>
      </c>
      <c r="B119" s="154">
        <v>2948</v>
      </c>
      <c r="C119" s="61">
        <v>2917</v>
      </c>
      <c r="D119" s="63">
        <f>B119-C119</f>
        <v>31</v>
      </c>
      <c r="E119" s="81">
        <v>3500</v>
      </c>
      <c r="F119" s="98">
        <f>D119*E119</f>
        <v>108500</v>
      </c>
      <c r="H119" s="60" t="s">
        <v>48</v>
      </c>
      <c r="I119" s="197"/>
      <c r="J119" s="61"/>
      <c r="K119" s="63"/>
      <c r="L119" s="81">
        <v>3500</v>
      </c>
      <c r="M119" s="98"/>
    </row>
    <row r="120" spans="1:13" ht="23">
      <c r="A120" s="60" t="s">
        <v>49</v>
      </c>
      <c r="B120" s="154">
        <v>656</v>
      </c>
      <c r="C120" s="62">
        <v>650</v>
      </c>
      <c r="D120" s="63">
        <f>B120-C120</f>
        <v>6</v>
      </c>
      <c r="E120" s="81">
        <v>20000</v>
      </c>
      <c r="F120" s="98">
        <f>D120*E120</f>
        <v>120000</v>
      </c>
      <c r="H120" s="60" t="s">
        <v>49</v>
      </c>
      <c r="I120" s="197"/>
      <c r="J120" s="62"/>
      <c r="K120" s="63"/>
      <c r="L120" s="81">
        <v>20000</v>
      </c>
      <c r="M120" s="98"/>
    </row>
    <row r="121" spans="1:13" ht="24" thickBot="1">
      <c r="A121" s="71" t="s">
        <v>50</v>
      </c>
      <c r="B121" s="283"/>
      <c r="C121" s="283"/>
      <c r="D121" s="283"/>
      <c r="E121" s="284"/>
      <c r="F121" s="109">
        <v>20000</v>
      </c>
      <c r="H121" s="71" t="s">
        <v>50</v>
      </c>
      <c r="I121" s="308"/>
      <c r="J121" s="283"/>
      <c r="K121" s="283"/>
      <c r="L121" s="284"/>
      <c r="M121" s="102"/>
    </row>
    <row r="122" spans="1:13" ht="26" thickBot="1">
      <c r="A122" s="293" t="s">
        <v>51</v>
      </c>
      <c r="B122" s="286"/>
      <c r="C122" s="286"/>
      <c r="D122" s="286"/>
      <c r="E122" s="287"/>
      <c r="F122" s="107">
        <f>SUM(F118:F121)</f>
        <v>1848500</v>
      </c>
      <c r="H122" s="293" t="s">
        <v>51</v>
      </c>
      <c r="I122" s="286"/>
      <c r="J122" s="286"/>
      <c r="K122" s="286"/>
      <c r="L122" s="287"/>
      <c r="M122" s="74"/>
    </row>
    <row r="123" spans="1:13" ht="26" thickBot="1">
      <c r="A123" s="132"/>
      <c r="B123" s="133"/>
      <c r="C123" s="133"/>
      <c r="D123" s="133"/>
      <c r="E123" s="133"/>
      <c r="F123" s="107"/>
      <c r="H123" s="223"/>
      <c r="I123" s="224"/>
      <c r="J123" s="224"/>
      <c r="K123" s="224"/>
      <c r="L123" s="224"/>
      <c r="M123" s="107"/>
    </row>
    <row r="124" spans="1:13" ht="26" thickBot="1">
      <c r="A124" s="274" t="s">
        <v>80</v>
      </c>
      <c r="B124" s="275"/>
      <c r="C124" s="275"/>
      <c r="D124" s="275"/>
      <c r="E124" s="275"/>
      <c r="F124" s="276"/>
      <c r="H124" s="280"/>
      <c r="I124" s="281"/>
      <c r="J124" s="281"/>
      <c r="K124" s="281"/>
      <c r="L124" s="281"/>
      <c r="M124" s="282"/>
    </row>
    <row r="125" spans="1:13" ht="24" thickBot="1">
      <c r="A125" s="52" t="s">
        <v>27</v>
      </c>
      <c r="B125" s="53" t="s">
        <v>3</v>
      </c>
      <c r="C125" s="53" t="s">
        <v>4</v>
      </c>
      <c r="D125" s="53" t="s">
        <v>52</v>
      </c>
      <c r="E125" s="54" t="s">
        <v>53</v>
      </c>
      <c r="F125" s="95" t="s">
        <v>6</v>
      </c>
      <c r="H125" s="52" t="s">
        <v>75</v>
      </c>
      <c r="I125" s="53" t="s">
        <v>3</v>
      </c>
      <c r="J125" s="53" t="s">
        <v>4</v>
      </c>
      <c r="K125" s="53" t="s">
        <v>52</v>
      </c>
      <c r="L125" s="53" t="s">
        <v>53</v>
      </c>
      <c r="M125" s="54" t="s">
        <v>6</v>
      </c>
    </row>
    <row r="126" spans="1:13" ht="23">
      <c r="A126" s="55" t="s">
        <v>47</v>
      </c>
      <c r="B126" s="56"/>
      <c r="C126" s="57"/>
      <c r="D126" s="57"/>
      <c r="E126" s="57"/>
      <c r="F126" s="101">
        <v>1600000</v>
      </c>
      <c r="H126" s="55" t="s">
        <v>47</v>
      </c>
      <c r="I126" s="104"/>
      <c r="J126" s="100"/>
      <c r="K126" s="100"/>
      <c r="L126" s="100"/>
      <c r="M126" s="203"/>
    </row>
    <row r="127" spans="1:13" ht="23">
      <c r="A127" s="60" t="s">
        <v>48</v>
      </c>
      <c r="B127" s="154">
        <v>1992</v>
      </c>
      <c r="C127" s="61">
        <v>1924</v>
      </c>
      <c r="D127" s="63">
        <f>B127-C127</f>
        <v>68</v>
      </c>
      <c r="E127" s="81">
        <v>3500</v>
      </c>
      <c r="F127" s="156">
        <f>D127*E127</f>
        <v>238000</v>
      </c>
      <c r="H127" s="60" t="s">
        <v>48</v>
      </c>
      <c r="I127" s="197"/>
      <c r="J127" s="61"/>
      <c r="K127" s="63"/>
      <c r="L127" s="81">
        <v>3500</v>
      </c>
      <c r="M127" s="98"/>
    </row>
    <row r="128" spans="1:13" ht="23">
      <c r="A128" s="60" t="s">
        <v>49</v>
      </c>
      <c r="B128" s="154">
        <v>282</v>
      </c>
      <c r="C128" s="62">
        <v>272</v>
      </c>
      <c r="D128" s="63">
        <f>B128-C128</f>
        <v>10</v>
      </c>
      <c r="E128" s="81">
        <v>20000</v>
      </c>
      <c r="F128" s="156">
        <f>D128*E128</f>
        <v>200000</v>
      </c>
      <c r="H128" s="60" t="s">
        <v>49</v>
      </c>
      <c r="I128" s="197"/>
      <c r="J128" s="62"/>
      <c r="K128" s="63"/>
      <c r="L128" s="81">
        <v>20000</v>
      </c>
      <c r="M128" s="98"/>
    </row>
    <row r="129" spans="1:13" ht="24" thickBot="1">
      <c r="A129" s="71" t="s">
        <v>50</v>
      </c>
      <c r="B129" s="284"/>
      <c r="C129" s="295"/>
      <c r="D129" s="295"/>
      <c r="E129" s="295"/>
      <c r="F129" s="157">
        <v>20000</v>
      </c>
      <c r="H129" s="71" t="s">
        <v>50</v>
      </c>
      <c r="I129" s="308"/>
      <c r="J129" s="283"/>
      <c r="K129" s="283"/>
      <c r="L129" s="284"/>
      <c r="M129" s="102"/>
    </row>
    <row r="130" spans="1:13" ht="26" thickBot="1">
      <c r="A130" s="293" t="s">
        <v>51</v>
      </c>
      <c r="B130" s="286"/>
      <c r="C130" s="286"/>
      <c r="D130" s="286"/>
      <c r="E130" s="287"/>
      <c r="F130" s="74">
        <f>SUM(F126:F129)</f>
        <v>2058000</v>
      </c>
      <c r="H130" s="293" t="s">
        <v>51</v>
      </c>
      <c r="I130" s="286"/>
      <c r="J130" s="286"/>
      <c r="K130" s="286"/>
      <c r="L130" s="287"/>
      <c r="M130" s="74"/>
    </row>
    <row r="131" spans="1:13" ht="25">
      <c r="A131" s="312"/>
      <c r="B131" s="312"/>
      <c r="C131" s="312"/>
      <c r="D131" s="312"/>
      <c r="E131" s="312"/>
      <c r="F131" s="312"/>
      <c r="H131" s="312"/>
      <c r="I131" s="312"/>
      <c r="J131" s="312"/>
      <c r="K131" s="312"/>
      <c r="L131" s="312"/>
      <c r="M131" s="312"/>
    </row>
    <row r="133" spans="1:13" ht="23">
      <c r="A133" s="111"/>
      <c r="B133" s="112"/>
      <c r="C133" s="112"/>
      <c r="D133" s="113"/>
      <c r="E133" s="114"/>
      <c r="F133" s="115"/>
    </row>
    <row r="137" spans="1:13" ht="24.75" customHeight="1"/>
    <row r="138" spans="1:13" ht="24.75" customHeight="1"/>
    <row r="139" spans="1:13" ht="27.75" customHeight="1"/>
  </sheetData>
  <mergeCells count="103">
    <mergeCell ref="I113:L113"/>
    <mergeCell ref="A131:F131"/>
    <mergeCell ref="B96:E96"/>
    <mergeCell ref="A97:E97"/>
    <mergeCell ref="A100:F100"/>
    <mergeCell ref="B105:E105"/>
    <mergeCell ref="A106:E106"/>
    <mergeCell ref="A108:F108"/>
    <mergeCell ref="B129:E129"/>
    <mergeCell ref="B113:E113"/>
    <mergeCell ref="A114:E114"/>
    <mergeCell ref="A116:F116"/>
    <mergeCell ref="B121:E121"/>
    <mergeCell ref="A122:E122"/>
    <mergeCell ref="A124:F124"/>
    <mergeCell ref="A130:E130"/>
    <mergeCell ref="I129:L129"/>
    <mergeCell ref="H130:L130"/>
    <mergeCell ref="H131:M131"/>
    <mergeCell ref="H114:L114"/>
    <mergeCell ref="H116:M116"/>
    <mergeCell ref="I121:L121"/>
    <mergeCell ref="H122:L122"/>
    <mergeCell ref="H124:M124"/>
    <mergeCell ref="A91:F91"/>
    <mergeCell ref="H90:M90"/>
    <mergeCell ref="H100:M100"/>
    <mergeCell ref="I105:L105"/>
    <mergeCell ref="H106:L106"/>
    <mergeCell ref="H108:M108"/>
    <mergeCell ref="H75:M75"/>
    <mergeCell ref="I95:L95"/>
    <mergeCell ref="H96:L96"/>
    <mergeCell ref="I80:L80"/>
    <mergeCell ref="I94:L94"/>
    <mergeCell ref="A83:F83"/>
    <mergeCell ref="B88:E88"/>
    <mergeCell ref="A89:E89"/>
    <mergeCell ref="B80:E80"/>
    <mergeCell ref="A81:E81"/>
    <mergeCell ref="H81:L81"/>
    <mergeCell ref="H83:M83"/>
    <mergeCell ref="A73:E73"/>
    <mergeCell ref="I87:L87"/>
    <mergeCell ref="H88:L88"/>
    <mergeCell ref="H64:L64"/>
    <mergeCell ref="H67:M67"/>
    <mergeCell ref="A56:E56"/>
    <mergeCell ref="B55:E55"/>
    <mergeCell ref="A64:E64"/>
    <mergeCell ref="H50:M50"/>
    <mergeCell ref="H56:L56"/>
    <mergeCell ref="A67:F67"/>
    <mergeCell ref="I55:L55"/>
    <mergeCell ref="I52:L52"/>
    <mergeCell ref="A58:F58"/>
    <mergeCell ref="B63:E63"/>
    <mergeCell ref="H58:M58"/>
    <mergeCell ref="I63:L63"/>
    <mergeCell ref="A75:F75"/>
    <mergeCell ref="B72:E72"/>
    <mergeCell ref="I72:L72"/>
    <mergeCell ref="H73:L73"/>
    <mergeCell ref="A42:F42"/>
    <mergeCell ref="H23:L23"/>
    <mergeCell ref="A40:E40"/>
    <mergeCell ref="I39:L39"/>
    <mergeCell ref="B39:E39"/>
    <mergeCell ref="I47:L47"/>
    <mergeCell ref="B47:E47"/>
    <mergeCell ref="A48:E48"/>
    <mergeCell ref="A50:F50"/>
    <mergeCell ref="H48:L48"/>
    <mergeCell ref="H40:L40"/>
    <mergeCell ref="H42:M42"/>
    <mergeCell ref="B22:E22"/>
    <mergeCell ref="B31:E31"/>
    <mergeCell ref="A32:E32"/>
    <mergeCell ref="H34:M34"/>
    <mergeCell ref="H25:M25"/>
    <mergeCell ref="I30:L30"/>
    <mergeCell ref="I31:L31"/>
    <mergeCell ref="I22:L22"/>
    <mergeCell ref="A34:F34"/>
    <mergeCell ref="B23:E23"/>
    <mergeCell ref="A24:E24"/>
    <mergeCell ref="H32:L32"/>
    <mergeCell ref="A26:F26"/>
    <mergeCell ref="H1:M1"/>
    <mergeCell ref="A15:E15"/>
    <mergeCell ref="A17:F17"/>
    <mergeCell ref="A1:F1"/>
    <mergeCell ref="B6:E6"/>
    <mergeCell ref="A7:E7"/>
    <mergeCell ref="A9:F9"/>
    <mergeCell ref="B14:E14"/>
    <mergeCell ref="I6:L6"/>
    <mergeCell ref="I3:L3"/>
    <mergeCell ref="H7:L7"/>
    <mergeCell ref="H9:M9"/>
    <mergeCell ref="I14:L14"/>
    <mergeCell ref="H15:L15"/>
    <mergeCell ref="H17:M17"/>
  </mergeCells>
  <pageMargins left="0.46" right="0.24" top="0.2" bottom="0.17" header="0.17" footer="0.17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D53"/>
  <sheetViews>
    <sheetView workbookViewId="0">
      <selection activeCell="C23" sqref="C23:C24"/>
    </sheetView>
  </sheetViews>
  <sheetFormatPr baseColWidth="10" defaultColWidth="8.83203125" defaultRowHeight="16"/>
  <sheetData>
    <row r="2" spans="1:4">
      <c r="A2" s="162"/>
      <c r="B2">
        <v>1</v>
      </c>
      <c r="C2">
        <v>3893</v>
      </c>
      <c r="D2">
        <v>3843</v>
      </c>
    </row>
    <row r="3" spans="1:4">
      <c r="B3" s="162">
        <v>1</v>
      </c>
      <c r="C3" s="162">
        <v>1172</v>
      </c>
      <c r="D3" s="162">
        <v>1169</v>
      </c>
    </row>
    <row r="4" spans="1:4">
      <c r="A4" s="162"/>
      <c r="B4">
        <v>2</v>
      </c>
      <c r="C4">
        <v>3083</v>
      </c>
      <c r="D4">
        <v>3054</v>
      </c>
    </row>
    <row r="5" spans="1:4">
      <c r="B5" s="162">
        <v>2</v>
      </c>
      <c r="C5" s="162">
        <v>766</v>
      </c>
      <c r="D5" s="162">
        <v>752</v>
      </c>
    </row>
    <row r="6" spans="1:4">
      <c r="A6" s="162"/>
      <c r="B6">
        <v>3</v>
      </c>
      <c r="C6">
        <v>5879</v>
      </c>
      <c r="D6">
        <v>5799</v>
      </c>
    </row>
    <row r="7" spans="1:4">
      <c r="B7" s="162">
        <v>3</v>
      </c>
      <c r="C7" s="162">
        <v>546</v>
      </c>
      <c r="D7" s="162">
        <v>540</v>
      </c>
    </row>
    <row r="8" spans="1:4">
      <c r="A8" s="162"/>
      <c r="B8">
        <v>4</v>
      </c>
      <c r="C8">
        <v>5446</v>
      </c>
      <c r="D8">
        <v>5375</v>
      </c>
    </row>
    <row r="9" spans="1:4">
      <c r="B9" s="162">
        <v>4</v>
      </c>
      <c r="C9" s="162">
        <v>623</v>
      </c>
      <c r="D9" s="162">
        <v>607</v>
      </c>
    </row>
    <row r="10" spans="1:4">
      <c r="A10" s="162"/>
      <c r="B10">
        <v>5</v>
      </c>
      <c r="C10">
        <v>6033</v>
      </c>
      <c r="D10">
        <v>6003</v>
      </c>
    </row>
    <row r="11" spans="1:4">
      <c r="B11" s="162">
        <v>5</v>
      </c>
      <c r="C11" s="162">
        <v>297</v>
      </c>
      <c r="D11" s="162">
        <v>294</v>
      </c>
    </row>
    <row r="12" spans="1:4">
      <c r="A12" s="162"/>
      <c r="B12">
        <v>6</v>
      </c>
      <c r="C12">
        <v>4341</v>
      </c>
      <c r="D12">
        <v>4304</v>
      </c>
    </row>
    <row r="13" spans="1:4">
      <c r="B13" s="162">
        <v>6</v>
      </c>
      <c r="C13" s="162">
        <v>32</v>
      </c>
      <c r="D13" s="162">
        <v>30</v>
      </c>
    </row>
    <row r="14" spans="1:4">
      <c r="A14" s="162"/>
      <c r="B14">
        <v>7</v>
      </c>
      <c r="C14">
        <v>3466</v>
      </c>
      <c r="D14">
        <v>3436</v>
      </c>
    </row>
    <row r="15" spans="1:4">
      <c r="B15" s="162">
        <v>7</v>
      </c>
      <c r="C15" s="162">
        <v>568</v>
      </c>
      <c r="D15" s="162">
        <v>563</v>
      </c>
    </row>
    <row r="16" spans="1:4">
      <c r="A16" s="162"/>
      <c r="B16">
        <v>8</v>
      </c>
    </row>
    <row r="17" spans="1:4">
      <c r="B17" s="162">
        <v>8</v>
      </c>
      <c r="C17" s="162">
        <v>2106</v>
      </c>
      <c r="D17" s="162">
        <v>2067</v>
      </c>
    </row>
    <row r="18" spans="1:4">
      <c r="A18" s="162"/>
      <c r="B18">
        <v>9</v>
      </c>
      <c r="C18">
        <v>4285</v>
      </c>
      <c r="D18">
        <v>4238</v>
      </c>
    </row>
    <row r="19" spans="1:4">
      <c r="B19" s="162">
        <v>9</v>
      </c>
      <c r="C19" s="162">
        <v>438</v>
      </c>
      <c r="D19" s="162">
        <v>484</v>
      </c>
    </row>
    <row r="20" spans="1:4">
      <c r="A20" s="162"/>
      <c r="B20">
        <v>10</v>
      </c>
      <c r="C20">
        <v>4817</v>
      </c>
      <c r="D20">
        <v>4757</v>
      </c>
    </row>
    <row r="21" spans="1:4">
      <c r="B21" s="162">
        <v>10</v>
      </c>
      <c r="C21" s="162">
        <v>565</v>
      </c>
      <c r="D21" s="162">
        <v>558</v>
      </c>
    </row>
    <row r="22" spans="1:4">
      <c r="A22" s="162"/>
      <c r="B22">
        <v>11</v>
      </c>
      <c r="C22">
        <v>10147</v>
      </c>
      <c r="D22">
        <v>9909</v>
      </c>
    </row>
    <row r="23" spans="1:4">
      <c r="B23" s="162">
        <v>11</v>
      </c>
      <c r="C23" s="162">
        <v>348</v>
      </c>
      <c r="D23" s="162">
        <v>344</v>
      </c>
    </row>
    <row r="24" spans="1:4">
      <c r="A24" s="162"/>
      <c r="B24">
        <v>12</v>
      </c>
      <c r="C24">
        <v>4708</v>
      </c>
      <c r="D24">
        <v>4657</v>
      </c>
    </row>
    <row r="25" spans="1:4">
      <c r="B25" s="162">
        <v>12</v>
      </c>
      <c r="C25" s="162">
        <v>726</v>
      </c>
      <c r="D25" s="162">
        <v>723</v>
      </c>
    </row>
    <row r="26" spans="1:4">
      <c r="A26" s="162"/>
      <c r="B26">
        <v>13</v>
      </c>
      <c r="C26">
        <v>5604</v>
      </c>
      <c r="D26">
        <v>5771</v>
      </c>
    </row>
    <row r="27" spans="1:4">
      <c r="B27" s="162">
        <v>13</v>
      </c>
      <c r="C27" s="162">
        <v>933</v>
      </c>
      <c r="D27" s="162">
        <v>929</v>
      </c>
    </row>
    <row r="28" spans="1:4">
      <c r="A28" s="162"/>
      <c r="B28">
        <v>14</v>
      </c>
      <c r="C28">
        <v>6918</v>
      </c>
      <c r="D28">
        <v>6699</v>
      </c>
    </row>
    <row r="29" spans="1:4">
      <c r="B29" s="162">
        <v>14</v>
      </c>
      <c r="C29" s="162">
        <v>805</v>
      </c>
      <c r="D29" s="162">
        <v>795</v>
      </c>
    </row>
    <row r="30" spans="1:4">
      <c r="A30" s="162"/>
      <c r="B30">
        <v>15</v>
      </c>
      <c r="C30">
        <v>2826</v>
      </c>
      <c r="D30">
        <v>2799</v>
      </c>
    </row>
    <row r="31" spans="1:4">
      <c r="B31" s="162">
        <v>15</v>
      </c>
      <c r="C31" s="162">
        <v>630</v>
      </c>
      <c r="D31" s="162">
        <v>623</v>
      </c>
    </row>
    <row r="32" spans="1:4">
      <c r="A32" s="162"/>
      <c r="B32">
        <v>16</v>
      </c>
      <c r="C32">
        <v>1740</v>
      </c>
      <c r="D32">
        <v>1680</v>
      </c>
    </row>
    <row r="33" spans="1:4">
      <c r="B33" s="162">
        <v>16</v>
      </c>
      <c r="C33" s="162">
        <v>248</v>
      </c>
      <c r="D33" s="162">
        <v>240</v>
      </c>
    </row>
    <row r="34" spans="1:4">
      <c r="A34" s="162"/>
      <c r="B34">
        <v>17</v>
      </c>
      <c r="C34">
        <v>2072</v>
      </c>
      <c r="D34">
        <v>2057</v>
      </c>
    </row>
    <row r="35" spans="1:4">
      <c r="B35" s="162">
        <v>17</v>
      </c>
      <c r="C35" s="162">
        <v>412</v>
      </c>
      <c r="D35" s="162">
        <v>409</v>
      </c>
    </row>
    <row r="36" spans="1:4">
      <c r="A36" s="162"/>
      <c r="B36">
        <v>18</v>
      </c>
      <c r="C36">
        <v>3140</v>
      </c>
      <c r="D36">
        <v>3039</v>
      </c>
    </row>
    <row r="37" spans="1:4">
      <c r="B37" s="162">
        <v>18</v>
      </c>
      <c r="C37" s="162">
        <v>496</v>
      </c>
      <c r="D37" s="162">
        <v>485</v>
      </c>
    </row>
    <row r="38" spans="1:4">
      <c r="A38" s="162"/>
      <c r="B38">
        <v>19</v>
      </c>
      <c r="C38">
        <v>3647</v>
      </c>
      <c r="D38">
        <v>3607</v>
      </c>
    </row>
    <row r="39" spans="1:4">
      <c r="B39" s="162">
        <v>19</v>
      </c>
      <c r="C39" s="162">
        <v>299</v>
      </c>
      <c r="D39" s="162">
        <v>289</v>
      </c>
    </row>
    <row r="40" spans="1:4">
      <c r="A40" s="162"/>
      <c r="B40">
        <v>20</v>
      </c>
      <c r="C40">
        <v>12842</v>
      </c>
      <c r="D40">
        <v>12592</v>
      </c>
    </row>
    <row r="41" spans="1:4">
      <c r="B41" s="162">
        <v>20</v>
      </c>
      <c r="C41" s="162">
        <v>721</v>
      </c>
      <c r="D41" s="162">
        <v>701</v>
      </c>
    </row>
    <row r="42" spans="1:4">
      <c r="A42" s="162"/>
      <c r="B42">
        <v>21</v>
      </c>
      <c r="C42">
        <v>2675</v>
      </c>
      <c r="D42">
        <v>2653</v>
      </c>
    </row>
    <row r="43" spans="1:4">
      <c r="B43" s="162">
        <v>21</v>
      </c>
      <c r="C43" s="162">
        <v>451</v>
      </c>
      <c r="D43" s="162">
        <v>449</v>
      </c>
    </row>
    <row r="44" spans="1:4">
      <c r="A44" s="162"/>
      <c r="B44">
        <v>22</v>
      </c>
      <c r="C44">
        <v>2706</v>
      </c>
      <c r="D44">
        <v>2688</v>
      </c>
    </row>
    <row r="45" spans="1:4">
      <c r="B45" s="162">
        <v>22</v>
      </c>
      <c r="C45" s="162">
        <v>588</v>
      </c>
      <c r="D45" s="162">
        <v>584</v>
      </c>
    </row>
    <row r="46" spans="1:4">
      <c r="A46" s="162"/>
      <c r="B46">
        <v>23</v>
      </c>
      <c r="C46">
        <v>2545</v>
      </c>
      <c r="D46">
        <v>2429</v>
      </c>
    </row>
    <row r="47" spans="1:4">
      <c r="B47" s="162">
        <v>23</v>
      </c>
      <c r="C47" s="162">
        <v>214</v>
      </c>
      <c r="D47" s="162">
        <v>211</v>
      </c>
    </row>
    <row r="48" spans="1:4">
      <c r="A48" s="162"/>
      <c r="B48">
        <v>24</v>
      </c>
      <c r="C48">
        <v>2125</v>
      </c>
      <c r="D48">
        <v>2101</v>
      </c>
    </row>
    <row r="49" spans="1:4">
      <c r="B49" s="162">
        <v>24</v>
      </c>
      <c r="C49" s="162">
        <v>851</v>
      </c>
      <c r="D49" s="162">
        <v>837</v>
      </c>
    </row>
    <row r="50" spans="1:4">
      <c r="A50" s="162"/>
      <c r="B50">
        <v>25</v>
      </c>
      <c r="C50">
        <v>3580</v>
      </c>
      <c r="D50">
        <v>3539</v>
      </c>
    </row>
    <row r="51" spans="1:4">
      <c r="B51" s="162">
        <v>25</v>
      </c>
      <c r="C51" s="162">
        <v>384</v>
      </c>
      <c r="D51" s="162">
        <v>380</v>
      </c>
    </row>
    <row r="52" spans="1:4">
      <c r="A52" s="162"/>
      <c r="B52">
        <v>26</v>
      </c>
      <c r="C52">
        <v>3107</v>
      </c>
      <c r="D52">
        <v>3018</v>
      </c>
    </row>
    <row r="53" spans="1:4">
      <c r="B53" s="162">
        <v>26</v>
      </c>
      <c r="C53" s="162">
        <v>177</v>
      </c>
      <c r="D53" s="162">
        <v>173</v>
      </c>
    </row>
  </sheetData>
  <sortState ref="B2:D53">
    <sortCondition ref="B2:B53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E27"/>
  <sheetViews>
    <sheetView topLeftCell="A5" workbookViewId="0">
      <selection activeCell="C28" sqref="C28"/>
    </sheetView>
  </sheetViews>
  <sheetFormatPr baseColWidth="10" defaultColWidth="8.83203125" defaultRowHeight="16"/>
  <cols>
    <col min="1" max="1" width="9" style="212"/>
    <col min="2" max="2" width="12.6640625" style="212" bestFit="1" customWidth="1"/>
    <col min="3" max="3" width="14" style="212" bestFit="1" customWidth="1"/>
    <col min="4" max="4" width="14" bestFit="1" customWidth="1"/>
    <col min="5" max="5" width="11.1640625" style="146" bestFit="1" customWidth="1"/>
  </cols>
  <sheetData>
    <row r="1" spans="1:4" ht="19">
      <c r="B1" s="215">
        <f>SUBTOTAL(9,B2:B27)</f>
        <v>6104000</v>
      </c>
      <c r="C1" s="215">
        <f>SUBTOTAL(9,C2:C27)</f>
        <v>4080000</v>
      </c>
      <c r="D1" s="211">
        <f>SUBTOTAL(9,D2:D27)</f>
        <v>10184000</v>
      </c>
    </row>
    <row r="2" spans="1:4">
      <c r="A2" s="212" t="s">
        <v>12</v>
      </c>
      <c r="B2" s="242">
        <v>518000</v>
      </c>
      <c r="C2" s="242">
        <v>80000</v>
      </c>
      <c r="D2" s="146">
        <f>SUM(B2:C2)</f>
        <v>598000</v>
      </c>
    </row>
    <row r="3" spans="1:4">
      <c r="A3" s="212" t="s">
        <v>13</v>
      </c>
      <c r="B3" s="242">
        <v>98000</v>
      </c>
      <c r="C3" s="242">
        <v>260000</v>
      </c>
      <c r="D3" s="146">
        <f>SUM(B3:C3)</f>
        <v>358000</v>
      </c>
    </row>
    <row r="4" spans="1:4">
      <c r="A4" s="212" t="s">
        <v>14</v>
      </c>
      <c r="B4" s="242">
        <v>238000</v>
      </c>
      <c r="C4" s="242">
        <v>120000</v>
      </c>
      <c r="D4" s="146">
        <f t="shared" ref="D4:D27" si="0">SUM(B4:C4)</f>
        <v>358000</v>
      </c>
    </row>
    <row r="5" spans="1:4">
      <c r="A5" s="212" t="s">
        <v>15</v>
      </c>
      <c r="B5" s="242">
        <v>245000</v>
      </c>
      <c r="C5" s="242">
        <v>400000</v>
      </c>
      <c r="D5" s="146">
        <f t="shared" si="0"/>
        <v>645000</v>
      </c>
    </row>
    <row r="6" spans="1:4">
      <c r="A6" s="212" t="s">
        <v>16</v>
      </c>
      <c r="B6" s="242">
        <v>98000</v>
      </c>
      <c r="C6" s="242">
        <v>80000</v>
      </c>
      <c r="D6" s="146">
        <f t="shared" si="0"/>
        <v>178000</v>
      </c>
    </row>
    <row r="7" spans="1:4">
      <c r="A7" s="212" t="s">
        <v>17</v>
      </c>
      <c r="B7" s="242">
        <v>84000</v>
      </c>
      <c r="C7" s="242">
        <v>40000</v>
      </c>
      <c r="D7" s="146">
        <f t="shared" si="0"/>
        <v>124000</v>
      </c>
    </row>
    <row r="8" spans="1:4">
      <c r="A8" s="212" t="s">
        <v>18</v>
      </c>
      <c r="B8" s="242">
        <v>31500</v>
      </c>
      <c r="C8" s="242">
        <v>0</v>
      </c>
      <c r="D8" s="146">
        <f t="shared" si="0"/>
        <v>31500</v>
      </c>
    </row>
    <row r="9" spans="1:4">
      <c r="A9" s="212" t="s">
        <v>19</v>
      </c>
      <c r="B9" s="242">
        <v>0</v>
      </c>
      <c r="C9" s="242">
        <v>840000</v>
      </c>
      <c r="D9" s="146">
        <f t="shared" si="0"/>
        <v>840000</v>
      </c>
    </row>
    <row r="10" spans="1:4">
      <c r="A10" s="212" t="s">
        <v>67</v>
      </c>
      <c r="B10" s="242">
        <v>203000</v>
      </c>
      <c r="C10" s="242">
        <v>80000</v>
      </c>
      <c r="D10" s="146">
        <f t="shared" si="0"/>
        <v>283000</v>
      </c>
    </row>
    <row r="11" spans="1:4">
      <c r="A11" s="212" t="s">
        <v>21</v>
      </c>
      <c r="B11" s="242">
        <v>206500</v>
      </c>
      <c r="C11" s="242">
        <v>80000</v>
      </c>
      <c r="D11" s="146">
        <f t="shared" si="0"/>
        <v>286500</v>
      </c>
    </row>
    <row r="12" spans="1:4">
      <c r="A12" s="212" t="s">
        <v>22</v>
      </c>
      <c r="B12" s="242">
        <v>423500</v>
      </c>
      <c r="C12" s="242">
        <v>80000</v>
      </c>
      <c r="D12" s="146">
        <f t="shared" si="0"/>
        <v>503500</v>
      </c>
    </row>
    <row r="13" spans="1:4">
      <c r="A13" s="212" t="s">
        <v>23</v>
      </c>
      <c r="B13" s="242">
        <v>157500</v>
      </c>
      <c r="C13" s="242">
        <v>40000</v>
      </c>
      <c r="D13" s="146">
        <f t="shared" si="0"/>
        <v>197500</v>
      </c>
    </row>
    <row r="14" spans="1:4">
      <c r="A14" s="212" t="s">
        <v>24</v>
      </c>
      <c r="B14" s="242">
        <v>192500</v>
      </c>
      <c r="C14" s="242">
        <v>100000</v>
      </c>
      <c r="D14" s="146">
        <f t="shared" si="0"/>
        <v>292500</v>
      </c>
    </row>
    <row r="15" spans="1:4">
      <c r="A15" s="212" t="s">
        <v>25</v>
      </c>
      <c r="B15" s="242">
        <v>546000</v>
      </c>
      <c r="C15" s="242">
        <v>120000</v>
      </c>
      <c r="D15" s="146">
        <f t="shared" si="0"/>
        <v>666000</v>
      </c>
    </row>
    <row r="16" spans="1:4">
      <c r="A16" s="212" t="s">
        <v>26</v>
      </c>
      <c r="B16" s="242">
        <v>108500</v>
      </c>
      <c r="C16" s="242">
        <v>120000</v>
      </c>
      <c r="D16" s="146">
        <f t="shared" si="0"/>
        <v>228500</v>
      </c>
    </row>
    <row r="17" spans="1:4">
      <c r="A17" s="212" t="s">
        <v>27</v>
      </c>
      <c r="B17" s="242">
        <v>238000</v>
      </c>
      <c r="C17" s="242">
        <v>200000</v>
      </c>
      <c r="D17" s="146">
        <f t="shared" si="0"/>
        <v>438000</v>
      </c>
    </row>
    <row r="18" spans="1:4">
      <c r="A18" s="212" t="s">
        <v>28</v>
      </c>
      <c r="B18" s="242">
        <v>175000</v>
      </c>
      <c r="C18" s="242">
        <v>60000</v>
      </c>
      <c r="D18" s="146">
        <f t="shared" si="0"/>
        <v>235000</v>
      </c>
    </row>
    <row r="19" spans="1:4">
      <c r="A19" s="212" t="s">
        <v>29</v>
      </c>
      <c r="B19" s="242">
        <v>367500</v>
      </c>
      <c r="C19" s="242">
        <v>280000</v>
      </c>
      <c r="D19" s="146">
        <f t="shared" si="0"/>
        <v>647500</v>
      </c>
    </row>
    <row r="20" spans="1:4">
      <c r="A20" s="212" t="s">
        <v>30</v>
      </c>
      <c r="B20" s="242">
        <v>66500</v>
      </c>
      <c r="C20" s="242">
        <v>20000</v>
      </c>
      <c r="D20" s="146">
        <f t="shared" si="0"/>
        <v>86500</v>
      </c>
    </row>
    <row r="21" spans="1:4">
      <c r="A21" s="212" t="s">
        <v>31</v>
      </c>
      <c r="B21" s="242">
        <v>906500</v>
      </c>
      <c r="C21" s="242">
        <v>420000</v>
      </c>
      <c r="D21" s="146">
        <f t="shared" si="0"/>
        <v>1326500</v>
      </c>
    </row>
    <row r="22" spans="1:4">
      <c r="A22" s="212" t="s">
        <v>33</v>
      </c>
      <c r="B22" s="242">
        <v>98000</v>
      </c>
      <c r="C22" s="242">
        <v>60000</v>
      </c>
      <c r="D22" s="146">
        <f t="shared" si="0"/>
        <v>158000</v>
      </c>
    </row>
    <row r="23" spans="1:4">
      <c r="A23" s="212" t="s">
        <v>34</v>
      </c>
      <c r="B23" s="242">
        <v>45500</v>
      </c>
      <c r="C23" s="242">
        <v>40000</v>
      </c>
      <c r="D23" s="146">
        <f t="shared" si="0"/>
        <v>85500</v>
      </c>
    </row>
    <row r="24" spans="1:4">
      <c r="A24" s="212" t="s">
        <v>35</v>
      </c>
      <c r="B24" s="242">
        <v>521500</v>
      </c>
      <c r="C24" s="242">
        <v>80000</v>
      </c>
      <c r="D24" s="146">
        <f t="shared" si="0"/>
        <v>601500</v>
      </c>
    </row>
    <row r="25" spans="1:4">
      <c r="A25" s="212" t="s">
        <v>36</v>
      </c>
      <c r="B25" s="242">
        <v>77000</v>
      </c>
      <c r="C25" s="242">
        <v>220000</v>
      </c>
      <c r="D25" s="146">
        <f t="shared" si="0"/>
        <v>297000</v>
      </c>
    </row>
    <row r="26" spans="1:4">
      <c r="A26" s="212" t="s">
        <v>37</v>
      </c>
      <c r="B26" s="242">
        <v>140000</v>
      </c>
      <c r="C26" s="242">
        <v>120000</v>
      </c>
      <c r="D26" s="146">
        <f t="shared" si="0"/>
        <v>260000</v>
      </c>
    </row>
    <row r="27" spans="1:4">
      <c r="A27" s="212" t="s">
        <v>63</v>
      </c>
      <c r="B27" s="242">
        <v>318500</v>
      </c>
      <c r="C27" s="242">
        <v>140000</v>
      </c>
      <c r="D27" s="146">
        <f t="shared" si="0"/>
        <v>458500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NHÀ GIỮA-TRÊN X2</vt:lpstr>
      <vt:lpstr>THÀNH TIỀN X1 </vt:lpstr>
      <vt:lpstr>MÁ TƯ X1 </vt:lpstr>
      <vt:lpstr>IN IN</vt:lpstr>
      <vt:lpstr>Sheet1</vt:lpstr>
      <vt:lpstr>Sheet2</vt:lpstr>
      <vt:lpstr>'MÁ TƯ X1 '!Print_Area</vt:lpstr>
      <vt:lpstr>'NHÀ GIỮA-TRÊN X2'!Print_Area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 MAC</dc:creator>
  <cp:lastModifiedBy>Microsoft Office User</cp:lastModifiedBy>
  <cp:lastPrinted>2020-02-05T15:42:01Z</cp:lastPrinted>
  <dcterms:created xsi:type="dcterms:W3CDTF">2018-03-30T10:08:11Z</dcterms:created>
  <dcterms:modified xsi:type="dcterms:W3CDTF">2020-02-14T14:32:51Z</dcterms:modified>
</cp:coreProperties>
</file>